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Ingenieria\Ecaceres\Especificaciones FFCC 2022\Adecuación Proyecto\Final\"/>
    </mc:Choice>
  </mc:AlternateContent>
  <xr:revisionPtr revIDLastSave="0" documentId="13_ncr:1_{F05163AF-41AA-456A-9910-2B5DA6DA011A}" xr6:coauthVersionLast="47" xr6:coauthVersionMax="47" xr10:uidLastSave="{00000000-0000-0000-0000-000000000000}"/>
  <bookViews>
    <workbookView xWindow="-120" yWindow="-120" windowWidth="29040" windowHeight="15840" xr2:uid="{9ABEAD32-FCA4-456E-9ADC-6B4EBAF64F69}"/>
  </bookViews>
  <sheets>
    <sheet name="Catálogo de conceptos" sheetId="1" r:id="rId1"/>
  </sheets>
  <definedNames>
    <definedName name="_xlnm._FilterDatabase" localSheetId="0" hidden="1">'Catálogo de conceptos'!$A$16:$J$751</definedName>
    <definedName name="_xlnm.Print_Area" localSheetId="0">'Catálogo de conceptos'!$A$1:$J$751</definedName>
    <definedName name="_xlnm.Print_Titles" localSheetId="0">'Catálogo de conceptos'!$1:$15</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07" i="1" l="1"/>
  <c r="C307" i="1"/>
  <c r="B307" i="1"/>
  <c r="E307" i="1"/>
  <c r="G97" i="1" l="1"/>
  <c r="C97" i="1"/>
  <c r="B97" i="1"/>
  <c r="E97" i="1"/>
  <c r="J30" i="1" l="1"/>
  <c r="J29" i="1"/>
  <c r="J28" i="1"/>
  <c r="J27" i="1"/>
  <c r="J26" i="1"/>
  <c r="J25" i="1"/>
  <c r="J24" i="1"/>
  <c r="J23" i="1"/>
  <c r="J22" i="1"/>
  <c r="J21" i="1"/>
  <c r="J20" i="1"/>
  <c r="J19" i="1"/>
  <c r="J18" i="1"/>
  <c r="J49" i="1"/>
  <c r="J329" i="1"/>
  <c r="J615" i="1" l="1"/>
  <c r="J614" i="1"/>
  <c r="G615" i="1"/>
  <c r="G614" i="1"/>
  <c r="C615" i="1"/>
  <c r="C614" i="1"/>
  <c r="B615" i="1"/>
  <c r="B614" i="1"/>
  <c r="G744" i="1"/>
  <c r="E744" i="1"/>
  <c r="C744" i="1"/>
  <c r="B744" i="1"/>
  <c r="J743" i="1"/>
  <c r="G743" i="1"/>
  <c r="E743" i="1"/>
  <c r="C743" i="1"/>
  <c r="B743" i="1"/>
  <c r="J742" i="1"/>
  <c r="G742" i="1"/>
  <c r="E742" i="1"/>
  <c r="C742" i="1"/>
  <c r="B742" i="1"/>
  <c r="J741" i="1"/>
  <c r="G741" i="1"/>
  <c r="E741" i="1"/>
  <c r="C741" i="1"/>
  <c r="B741" i="1"/>
  <c r="J740" i="1"/>
  <c r="G740" i="1"/>
  <c r="E740" i="1"/>
  <c r="C740" i="1"/>
  <c r="B740" i="1"/>
  <c r="J739" i="1"/>
  <c r="G739" i="1"/>
  <c r="E739" i="1"/>
  <c r="C739" i="1"/>
  <c r="B739" i="1"/>
  <c r="J738" i="1"/>
  <c r="G738" i="1"/>
  <c r="E738" i="1"/>
  <c r="C738" i="1"/>
  <c r="B738" i="1"/>
  <c r="J737" i="1"/>
  <c r="G737" i="1"/>
  <c r="E737" i="1"/>
  <c r="C737" i="1"/>
  <c r="B737" i="1"/>
  <c r="J736" i="1"/>
  <c r="G736" i="1"/>
  <c r="E736" i="1"/>
  <c r="C736" i="1"/>
  <c r="B736" i="1"/>
  <c r="J735" i="1"/>
  <c r="G735" i="1"/>
  <c r="E735" i="1"/>
  <c r="C735" i="1"/>
  <c r="B735" i="1"/>
  <c r="J734" i="1"/>
  <c r="G734" i="1"/>
  <c r="E734" i="1"/>
  <c r="C734" i="1"/>
  <c r="B734" i="1"/>
  <c r="J733" i="1"/>
  <c r="G733" i="1"/>
  <c r="E733" i="1"/>
  <c r="C733" i="1"/>
  <c r="B733" i="1"/>
  <c r="J732" i="1"/>
  <c r="G732" i="1"/>
  <c r="E732" i="1"/>
  <c r="C732" i="1"/>
  <c r="B732" i="1"/>
  <c r="G730" i="1"/>
  <c r="E730" i="1"/>
  <c r="C730" i="1"/>
  <c r="B730" i="1"/>
  <c r="J729" i="1"/>
  <c r="G729" i="1"/>
  <c r="E729" i="1"/>
  <c r="C729" i="1"/>
  <c r="B729" i="1"/>
  <c r="J728" i="1"/>
  <c r="G728" i="1"/>
  <c r="E728" i="1"/>
  <c r="C728" i="1"/>
  <c r="B728" i="1"/>
  <c r="J727" i="1"/>
  <c r="G727" i="1"/>
  <c r="E727" i="1"/>
  <c r="C727" i="1"/>
  <c r="B727" i="1"/>
  <c r="J725" i="1"/>
  <c r="G725" i="1"/>
  <c r="E725" i="1"/>
  <c r="C725" i="1"/>
  <c r="B725" i="1"/>
  <c r="J724" i="1"/>
  <c r="G724" i="1"/>
  <c r="E724" i="1"/>
  <c r="C724" i="1"/>
  <c r="B724" i="1"/>
  <c r="J723" i="1"/>
  <c r="G723" i="1"/>
  <c r="E723" i="1"/>
  <c r="C723" i="1"/>
  <c r="B723" i="1"/>
  <c r="J722" i="1"/>
  <c r="G722" i="1"/>
  <c r="E722" i="1"/>
  <c r="C722" i="1"/>
  <c r="B722" i="1"/>
  <c r="J721" i="1"/>
  <c r="G721" i="1"/>
  <c r="E721" i="1"/>
  <c r="C721" i="1"/>
  <c r="B721" i="1"/>
  <c r="J720" i="1"/>
  <c r="G720" i="1"/>
  <c r="E720" i="1"/>
  <c r="C720" i="1"/>
  <c r="B720" i="1"/>
  <c r="J718" i="1"/>
  <c r="G718" i="1"/>
  <c r="E718" i="1"/>
  <c r="C718" i="1"/>
  <c r="B718" i="1"/>
  <c r="J717" i="1"/>
  <c r="G717" i="1"/>
  <c r="E717" i="1"/>
  <c r="C717" i="1"/>
  <c r="B717" i="1"/>
  <c r="J716" i="1"/>
  <c r="G716" i="1"/>
  <c r="E716" i="1"/>
  <c r="C716" i="1"/>
  <c r="B716" i="1"/>
  <c r="J714" i="1"/>
  <c r="G714" i="1"/>
  <c r="E714" i="1"/>
  <c r="C714" i="1"/>
  <c r="B714" i="1"/>
  <c r="J713" i="1"/>
  <c r="G713" i="1"/>
  <c r="E713" i="1"/>
  <c r="C713" i="1"/>
  <c r="B713" i="1"/>
  <c r="J712" i="1"/>
  <c r="J711" i="1"/>
  <c r="J710" i="1"/>
  <c r="G710" i="1"/>
  <c r="E710" i="1"/>
  <c r="C710" i="1"/>
  <c r="B710" i="1"/>
  <c r="J709" i="1"/>
  <c r="G709" i="1"/>
  <c r="E709" i="1"/>
  <c r="C709" i="1"/>
  <c r="B709" i="1"/>
  <c r="J708" i="1"/>
  <c r="J707" i="1"/>
  <c r="J706" i="1"/>
  <c r="J705" i="1"/>
  <c r="J704" i="1"/>
  <c r="G704" i="1"/>
  <c r="E704" i="1"/>
  <c r="C704" i="1"/>
  <c r="B704" i="1"/>
  <c r="J703" i="1"/>
  <c r="G703" i="1"/>
  <c r="E703" i="1"/>
  <c r="C703" i="1"/>
  <c r="B703" i="1"/>
  <c r="J702" i="1"/>
  <c r="G702" i="1"/>
  <c r="E702" i="1"/>
  <c r="C702" i="1"/>
  <c r="B702" i="1"/>
  <c r="J701" i="1"/>
  <c r="G701" i="1"/>
  <c r="E701" i="1"/>
  <c r="C701" i="1"/>
  <c r="B701" i="1"/>
  <c r="J700" i="1"/>
  <c r="G700" i="1"/>
  <c r="E700" i="1"/>
  <c r="C700" i="1"/>
  <c r="B700" i="1"/>
  <c r="J699" i="1"/>
  <c r="G699" i="1"/>
  <c r="E699" i="1"/>
  <c r="C699" i="1"/>
  <c r="B699" i="1"/>
  <c r="J698" i="1"/>
  <c r="G698" i="1"/>
  <c r="E698" i="1"/>
  <c r="C698" i="1"/>
  <c r="B698" i="1"/>
  <c r="J697" i="1"/>
  <c r="G697" i="1"/>
  <c r="E697" i="1"/>
  <c r="C697" i="1"/>
  <c r="B697" i="1"/>
  <c r="J695" i="1"/>
  <c r="G695" i="1"/>
  <c r="E695" i="1"/>
  <c r="C695" i="1"/>
  <c r="B695" i="1"/>
  <c r="J694" i="1"/>
  <c r="J693" i="1"/>
  <c r="G693" i="1"/>
  <c r="E693" i="1"/>
  <c r="C693" i="1"/>
  <c r="B693" i="1"/>
  <c r="G692" i="1"/>
  <c r="E692" i="1"/>
  <c r="C692" i="1"/>
  <c r="B692" i="1"/>
  <c r="J691" i="1"/>
  <c r="G691" i="1"/>
  <c r="E691" i="1"/>
  <c r="C691" i="1"/>
  <c r="B691" i="1"/>
  <c r="J690" i="1"/>
  <c r="G690" i="1"/>
  <c r="E690" i="1"/>
  <c r="C690" i="1"/>
  <c r="B690" i="1"/>
  <c r="J689" i="1"/>
  <c r="G689" i="1"/>
  <c r="E689" i="1"/>
  <c r="C689" i="1"/>
  <c r="B689" i="1"/>
  <c r="J688" i="1"/>
  <c r="G688" i="1"/>
  <c r="E688" i="1"/>
  <c r="C688" i="1"/>
  <c r="B688" i="1"/>
  <c r="J687" i="1"/>
  <c r="G687" i="1"/>
  <c r="E687" i="1"/>
  <c r="C687" i="1"/>
  <c r="B687" i="1"/>
  <c r="J686" i="1"/>
  <c r="G686" i="1"/>
  <c r="E686" i="1"/>
  <c r="C686" i="1"/>
  <c r="B686" i="1"/>
  <c r="J685" i="1"/>
  <c r="G685" i="1"/>
  <c r="E685" i="1"/>
  <c r="C685" i="1"/>
  <c r="B685" i="1"/>
  <c r="J684" i="1"/>
  <c r="G684" i="1"/>
  <c r="E684" i="1"/>
  <c r="C684" i="1"/>
  <c r="B684" i="1"/>
  <c r="J683" i="1"/>
  <c r="G683" i="1"/>
  <c r="E683" i="1"/>
  <c r="C683" i="1"/>
  <c r="B683" i="1"/>
  <c r="J682" i="1"/>
  <c r="G682" i="1"/>
  <c r="E682" i="1"/>
  <c r="C682" i="1"/>
  <c r="B682" i="1"/>
  <c r="J681" i="1"/>
  <c r="G681" i="1"/>
  <c r="E681" i="1"/>
  <c r="C681" i="1"/>
  <c r="B681" i="1"/>
  <c r="J680" i="1"/>
  <c r="G680" i="1"/>
  <c r="E680" i="1"/>
  <c r="C680" i="1"/>
  <c r="B680" i="1"/>
  <c r="J677" i="1"/>
  <c r="J675" i="1"/>
  <c r="G675" i="1"/>
  <c r="E675" i="1"/>
  <c r="C675" i="1"/>
  <c r="B675" i="1"/>
  <c r="J674" i="1"/>
  <c r="J673" i="1"/>
  <c r="G673" i="1"/>
  <c r="E673" i="1"/>
  <c r="C673" i="1"/>
  <c r="B673" i="1"/>
  <c r="J671" i="1"/>
  <c r="J669" i="1"/>
  <c r="J668" i="1"/>
  <c r="G668" i="1"/>
  <c r="E668" i="1"/>
  <c r="C668" i="1"/>
  <c r="B668" i="1"/>
  <c r="G667" i="1"/>
  <c r="E667" i="1"/>
  <c r="C667" i="1"/>
  <c r="B667" i="1"/>
  <c r="G666" i="1"/>
  <c r="E666" i="1"/>
  <c r="C666" i="1"/>
  <c r="B666" i="1"/>
  <c r="J665" i="1"/>
  <c r="G665" i="1"/>
  <c r="E665" i="1"/>
  <c r="C665" i="1"/>
  <c r="B665" i="1"/>
  <c r="G664" i="1"/>
  <c r="E664" i="1"/>
  <c r="C664" i="1"/>
  <c r="B664" i="1"/>
  <c r="J663" i="1"/>
  <c r="G663" i="1"/>
  <c r="E663" i="1"/>
  <c r="C663" i="1"/>
  <c r="B663" i="1"/>
  <c r="J662" i="1"/>
  <c r="G662" i="1"/>
  <c r="E662" i="1"/>
  <c r="C662" i="1"/>
  <c r="B662" i="1"/>
  <c r="J660" i="1"/>
  <c r="G660" i="1"/>
  <c r="E660" i="1"/>
  <c r="C660" i="1"/>
  <c r="B660" i="1"/>
  <c r="J659" i="1"/>
  <c r="G659" i="1"/>
  <c r="E659" i="1"/>
  <c r="C659" i="1"/>
  <c r="B659" i="1"/>
  <c r="G658" i="1"/>
  <c r="E658" i="1"/>
  <c r="C658" i="1"/>
  <c r="B658" i="1"/>
  <c r="J657" i="1"/>
  <c r="G657" i="1"/>
  <c r="E657" i="1"/>
  <c r="C657" i="1"/>
  <c r="B657" i="1"/>
  <c r="J656" i="1"/>
  <c r="G656" i="1"/>
  <c r="E656" i="1"/>
  <c r="C656" i="1"/>
  <c r="B656" i="1"/>
  <c r="J655" i="1"/>
  <c r="G655" i="1"/>
  <c r="E655" i="1"/>
  <c r="C655" i="1"/>
  <c r="B655" i="1"/>
  <c r="G654" i="1"/>
  <c r="E654" i="1"/>
  <c r="C654" i="1"/>
  <c r="B654" i="1"/>
  <c r="J653" i="1"/>
  <c r="G653" i="1"/>
  <c r="E653" i="1"/>
  <c r="C653" i="1"/>
  <c r="B653" i="1"/>
  <c r="J651" i="1"/>
  <c r="G651" i="1"/>
  <c r="E651" i="1"/>
  <c r="C651" i="1"/>
  <c r="B651" i="1"/>
  <c r="G650" i="1"/>
  <c r="E650" i="1"/>
  <c r="C650" i="1"/>
  <c r="B650" i="1"/>
  <c r="G649" i="1"/>
  <c r="E649" i="1"/>
  <c r="C649" i="1"/>
  <c r="B649" i="1"/>
  <c r="G648" i="1"/>
  <c r="E648" i="1"/>
  <c r="C648" i="1"/>
  <c r="B648" i="1"/>
  <c r="G647" i="1"/>
  <c r="E647" i="1"/>
  <c r="C647" i="1"/>
  <c r="B647" i="1"/>
  <c r="J646" i="1"/>
  <c r="G646" i="1"/>
  <c r="E646" i="1"/>
  <c r="C646" i="1"/>
  <c r="B646" i="1"/>
  <c r="J645" i="1"/>
  <c r="G645" i="1"/>
  <c r="E645" i="1"/>
  <c r="C645" i="1"/>
  <c r="B645" i="1"/>
  <c r="J644" i="1"/>
  <c r="G644" i="1"/>
  <c r="E644" i="1"/>
  <c r="C644" i="1"/>
  <c r="B644" i="1"/>
  <c r="J643" i="1"/>
  <c r="G643" i="1"/>
  <c r="E643" i="1"/>
  <c r="C643" i="1"/>
  <c r="B643" i="1"/>
  <c r="J642" i="1"/>
  <c r="G642" i="1"/>
  <c r="E642" i="1"/>
  <c r="C642" i="1"/>
  <c r="B642" i="1"/>
  <c r="G641" i="1"/>
  <c r="E641" i="1"/>
  <c r="C641" i="1"/>
  <c r="B641" i="1"/>
  <c r="J640" i="1"/>
  <c r="G640" i="1"/>
  <c r="E640" i="1"/>
  <c r="C640" i="1"/>
  <c r="B640" i="1"/>
  <c r="J639" i="1"/>
  <c r="G639" i="1"/>
  <c r="E639" i="1"/>
  <c r="C639" i="1"/>
  <c r="B639" i="1"/>
  <c r="J638" i="1"/>
  <c r="G638" i="1"/>
  <c r="E638" i="1"/>
  <c r="C638" i="1"/>
  <c r="B638" i="1"/>
  <c r="G636" i="1"/>
  <c r="E636" i="1"/>
  <c r="C636" i="1"/>
  <c r="B636" i="1"/>
  <c r="G635" i="1"/>
  <c r="E635" i="1"/>
  <c r="C635" i="1"/>
  <c r="B635" i="1"/>
  <c r="G634" i="1"/>
  <c r="E634" i="1"/>
  <c r="C634" i="1"/>
  <c r="B634" i="1"/>
  <c r="G633" i="1"/>
  <c r="E633" i="1"/>
  <c r="C633" i="1"/>
  <c r="B633" i="1"/>
  <c r="G632" i="1"/>
  <c r="E632" i="1"/>
  <c r="C632" i="1"/>
  <c r="B632" i="1"/>
  <c r="J631" i="1"/>
  <c r="G631" i="1"/>
  <c r="E631" i="1"/>
  <c r="C631" i="1"/>
  <c r="B631" i="1"/>
  <c r="J630" i="1"/>
  <c r="G630" i="1"/>
  <c r="E630" i="1"/>
  <c r="C630" i="1"/>
  <c r="B630" i="1"/>
  <c r="J629" i="1"/>
  <c r="G629" i="1"/>
  <c r="E629" i="1"/>
  <c r="C629" i="1"/>
  <c r="B629" i="1"/>
  <c r="J628" i="1"/>
  <c r="G628" i="1"/>
  <c r="E628" i="1"/>
  <c r="C628" i="1"/>
  <c r="B628" i="1"/>
  <c r="J627" i="1"/>
  <c r="G627" i="1"/>
  <c r="E627" i="1"/>
  <c r="C627" i="1"/>
  <c r="B627" i="1"/>
  <c r="J626" i="1"/>
  <c r="G626" i="1"/>
  <c r="E626" i="1"/>
  <c r="C626" i="1"/>
  <c r="B626" i="1"/>
  <c r="J625" i="1"/>
  <c r="G625" i="1"/>
  <c r="E625" i="1"/>
  <c r="C625" i="1"/>
  <c r="B625" i="1"/>
  <c r="J624" i="1"/>
  <c r="G624" i="1"/>
  <c r="E624" i="1"/>
  <c r="C624" i="1"/>
  <c r="B624" i="1"/>
  <c r="J622" i="1"/>
  <c r="J621" i="1"/>
  <c r="G621" i="1"/>
  <c r="E621" i="1"/>
  <c r="C621" i="1"/>
  <c r="B621" i="1"/>
  <c r="G620" i="1"/>
  <c r="E620" i="1"/>
  <c r="C620" i="1"/>
  <c r="B620" i="1"/>
  <c r="G619" i="1"/>
  <c r="E619" i="1"/>
  <c r="C619" i="1"/>
  <c r="B619" i="1"/>
  <c r="G618" i="1"/>
  <c r="E618" i="1"/>
  <c r="C618" i="1"/>
  <c r="B618" i="1"/>
  <c r="J617" i="1"/>
  <c r="G617" i="1"/>
  <c r="E617" i="1"/>
  <c r="C617" i="1"/>
  <c r="B617" i="1"/>
  <c r="J616" i="1"/>
  <c r="E615" i="1"/>
  <c r="E614" i="1"/>
  <c r="J613" i="1"/>
  <c r="G612" i="1"/>
  <c r="G719" i="1" s="1"/>
  <c r="E612" i="1"/>
  <c r="E719" i="1" s="1"/>
  <c r="C612" i="1"/>
  <c r="C719" i="1" s="1"/>
  <c r="B612" i="1"/>
  <c r="B719" i="1" s="1"/>
  <c r="J611" i="1"/>
  <c r="J610" i="1"/>
  <c r="G610" i="1"/>
  <c r="E610" i="1"/>
  <c r="C610" i="1"/>
  <c r="B610" i="1"/>
  <c r="J609" i="1"/>
  <c r="G609" i="1"/>
  <c r="E609" i="1"/>
  <c r="C609" i="1"/>
  <c r="B609" i="1"/>
  <c r="J607" i="1"/>
  <c r="J606" i="1"/>
  <c r="G606" i="1"/>
  <c r="E606" i="1"/>
  <c r="C606" i="1"/>
  <c r="B606" i="1"/>
  <c r="J604" i="1"/>
  <c r="J603" i="1"/>
  <c r="J602" i="1"/>
  <c r="J601" i="1"/>
  <c r="J600" i="1"/>
  <c r="J599" i="1"/>
  <c r="J598" i="1"/>
  <c r="J597" i="1"/>
  <c r="J596" i="1"/>
  <c r="J595" i="1"/>
  <c r="J594" i="1"/>
  <c r="J593" i="1"/>
  <c r="J592" i="1"/>
  <c r="J590" i="1"/>
  <c r="G590" i="1"/>
  <c r="E590" i="1"/>
  <c r="C590" i="1"/>
  <c r="B590" i="1"/>
  <c r="J589" i="1"/>
  <c r="J588" i="1"/>
  <c r="G588" i="1"/>
  <c r="E588" i="1"/>
  <c r="C588" i="1"/>
  <c r="B588" i="1"/>
  <c r="J587" i="1"/>
  <c r="G587" i="1"/>
  <c r="E587" i="1"/>
  <c r="C587" i="1"/>
  <c r="B587" i="1"/>
  <c r="J586" i="1"/>
  <c r="G586" i="1"/>
  <c r="E586" i="1"/>
  <c r="C586" i="1"/>
  <c r="B586" i="1"/>
  <c r="J585" i="1"/>
  <c r="J584" i="1"/>
  <c r="J583" i="1"/>
  <c r="G583" i="1"/>
  <c r="E583" i="1"/>
  <c r="C583" i="1"/>
  <c r="B583" i="1"/>
  <c r="J582" i="1"/>
  <c r="G582" i="1"/>
  <c r="E582" i="1"/>
  <c r="C582" i="1"/>
  <c r="B582" i="1"/>
  <c r="G581" i="1"/>
  <c r="E581" i="1"/>
  <c r="C581" i="1"/>
  <c r="B581" i="1"/>
  <c r="G580" i="1"/>
  <c r="E580" i="1"/>
  <c r="C580" i="1"/>
  <c r="B580" i="1"/>
  <c r="J579" i="1"/>
  <c r="G579" i="1"/>
  <c r="E579" i="1"/>
  <c r="C579" i="1"/>
  <c r="B579" i="1"/>
  <c r="J578" i="1"/>
  <c r="G578" i="1"/>
  <c r="E578" i="1"/>
  <c r="C578" i="1"/>
  <c r="B578" i="1"/>
  <c r="J575" i="1"/>
  <c r="G575" i="1"/>
  <c r="E575" i="1"/>
  <c r="C575" i="1"/>
  <c r="B575" i="1"/>
  <c r="J574" i="1"/>
  <c r="G574" i="1"/>
  <c r="E574" i="1"/>
  <c r="C574" i="1"/>
  <c r="B574" i="1"/>
  <c r="J573" i="1"/>
  <c r="G573" i="1"/>
  <c r="E573" i="1"/>
  <c r="C573" i="1"/>
  <c r="B573" i="1"/>
  <c r="J572" i="1"/>
  <c r="G572" i="1"/>
  <c r="E572" i="1"/>
  <c r="C572" i="1"/>
  <c r="B572" i="1"/>
  <c r="J571" i="1"/>
  <c r="G571" i="1"/>
  <c r="E571" i="1"/>
  <c r="C571" i="1"/>
  <c r="B571" i="1"/>
  <c r="J570" i="1"/>
  <c r="G570" i="1"/>
  <c r="E570" i="1"/>
  <c r="C570" i="1"/>
  <c r="B570" i="1"/>
  <c r="J569" i="1"/>
  <c r="G569" i="1"/>
  <c r="E569" i="1"/>
  <c r="C569" i="1"/>
  <c r="B569" i="1"/>
  <c r="J568" i="1"/>
  <c r="J567" i="1"/>
  <c r="J566" i="1"/>
  <c r="G566" i="1"/>
  <c r="E566" i="1"/>
  <c r="C566" i="1"/>
  <c r="B566" i="1"/>
  <c r="J564" i="1"/>
  <c r="J563" i="1"/>
  <c r="J562" i="1"/>
  <c r="J561" i="1"/>
  <c r="J560" i="1"/>
  <c r="J559" i="1"/>
  <c r="J558" i="1"/>
  <c r="J557" i="1"/>
  <c r="J556" i="1"/>
  <c r="J555" i="1"/>
  <c r="J554" i="1"/>
  <c r="J553" i="1"/>
  <c r="J552" i="1"/>
  <c r="J551" i="1"/>
  <c r="J550" i="1"/>
  <c r="J549" i="1"/>
  <c r="J548" i="1"/>
  <c r="J547" i="1"/>
  <c r="J546" i="1"/>
  <c r="J545" i="1"/>
  <c r="J544" i="1"/>
  <c r="J543" i="1"/>
  <c r="J542" i="1"/>
  <c r="J541" i="1"/>
  <c r="J540" i="1"/>
  <c r="J539" i="1"/>
  <c r="J538" i="1"/>
  <c r="J537" i="1"/>
  <c r="J536" i="1"/>
  <c r="J535" i="1"/>
  <c r="J534" i="1"/>
  <c r="J533" i="1"/>
  <c r="J532" i="1"/>
  <c r="J531" i="1"/>
  <c r="J530" i="1"/>
  <c r="J529" i="1"/>
  <c r="J528" i="1"/>
  <c r="G528" i="1"/>
  <c r="E528" i="1"/>
  <c r="C528" i="1"/>
  <c r="B528" i="1"/>
  <c r="J527" i="1"/>
  <c r="G527" i="1"/>
  <c r="E527" i="1"/>
  <c r="C527" i="1"/>
  <c r="B527" i="1"/>
  <c r="J526" i="1"/>
  <c r="G526" i="1"/>
  <c r="E526" i="1"/>
  <c r="C526" i="1"/>
  <c r="B526" i="1"/>
  <c r="J525" i="1"/>
  <c r="G525" i="1"/>
  <c r="E525" i="1"/>
  <c r="C525" i="1"/>
  <c r="B525" i="1"/>
  <c r="J524" i="1"/>
  <c r="J522" i="1"/>
  <c r="J519" i="1"/>
  <c r="J518" i="1"/>
  <c r="J517" i="1"/>
  <c r="J516" i="1"/>
  <c r="G516" i="1"/>
  <c r="E516" i="1"/>
  <c r="C516" i="1"/>
  <c r="B516" i="1"/>
  <c r="J515" i="1"/>
  <c r="J513" i="1"/>
  <c r="J512" i="1"/>
  <c r="J511" i="1"/>
  <c r="J510" i="1"/>
  <c r="J509" i="1"/>
  <c r="J508" i="1"/>
  <c r="J506" i="1"/>
  <c r="J505" i="1"/>
  <c r="J504" i="1"/>
  <c r="J503" i="1"/>
  <c r="J501" i="1"/>
  <c r="J500"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6" i="1"/>
  <c r="G376" i="1"/>
  <c r="E376" i="1"/>
  <c r="C376" i="1"/>
  <c r="B376" i="1"/>
  <c r="G375" i="1"/>
  <c r="E375" i="1"/>
  <c r="C375" i="1"/>
  <c r="B375" i="1"/>
  <c r="J374" i="1"/>
  <c r="G374" i="1"/>
  <c r="E374" i="1"/>
  <c r="C374" i="1"/>
  <c r="B374" i="1"/>
  <c r="J373" i="1"/>
  <c r="G373" i="1"/>
  <c r="E373" i="1"/>
  <c r="C373" i="1"/>
  <c r="B373" i="1"/>
  <c r="J372" i="1"/>
  <c r="G372" i="1"/>
  <c r="E372" i="1"/>
  <c r="C372" i="1"/>
  <c r="B372" i="1"/>
  <c r="J371" i="1"/>
  <c r="G371" i="1"/>
  <c r="E371" i="1"/>
  <c r="C371" i="1"/>
  <c r="B371" i="1"/>
  <c r="J370" i="1"/>
  <c r="G370" i="1"/>
  <c r="E370" i="1"/>
  <c r="C370" i="1"/>
  <c r="B370" i="1"/>
  <c r="J369" i="1"/>
  <c r="G369" i="1"/>
  <c r="E369" i="1"/>
  <c r="C369" i="1"/>
  <c r="B369" i="1"/>
  <c r="J367" i="1"/>
  <c r="J366" i="1"/>
  <c r="J365" i="1"/>
  <c r="G365" i="1"/>
  <c r="E365" i="1"/>
  <c r="C365" i="1"/>
  <c r="B365" i="1"/>
  <c r="J364" i="1"/>
  <c r="G364" i="1"/>
  <c r="E364" i="1"/>
  <c r="C364" i="1"/>
  <c r="B364" i="1"/>
  <c r="J363" i="1"/>
  <c r="J362" i="1"/>
  <c r="G362" i="1"/>
  <c r="E362" i="1"/>
  <c r="C362" i="1"/>
  <c r="B362" i="1"/>
  <c r="J361" i="1"/>
  <c r="G361" i="1"/>
  <c r="E361" i="1"/>
  <c r="C361" i="1"/>
  <c r="B361" i="1"/>
  <c r="J359" i="1"/>
  <c r="J358" i="1"/>
  <c r="J357" i="1"/>
  <c r="G357" i="1"/>
  <c r="E357" i="1"/>
  <c r="C357" i="1"/>
  <c r="B357" i="1"/>
  <c r="J356" i="1"/>
  <c r="G356" i="1"/>
  <c r="E356" i="1"/>
  <c r="C356" i="1"/>
  <c r="B356" i="1"/>
  <c r="J355" i="1"/>
  <c r="J354" i="1"/>
  <c r="G354" i="1"/>
  <c r="E354" i="1"/>
  <c r="C354" i="1"/>
  <c r="B354" i="1"/>
  <c r="J352" i="1"/>
  <c r="J351" i="1"/>
  <c r="J350" i="1"/>
  <c r="J349" i="1"/>
  <c r="J348" i="1"/>
  <c r="J347" i="1"/>
  <c r="J346" i="1"/>
  <c r="J345" i="1"/>
  <c r="J344" i="1"/>
  <c r="J343" i="1"/>
  <c r="J342" i="1"/>
  <c r="J341" i="1"/>
  <c r="J340" i="1"/>
  <c r="J339" i="1"/>
  <c r="J338" i="1"/>
  <c r="J337" i="1"/>
  <c r="J336" i="1"/>
  <c r="J335" i="1"/>
  <c r="J334" i="1"/>
  <c r="J333" i="1"/>
  <c r="J332" i="1"/>
  <c r="J331" i="1"/>
  <c r="J330" i="1"/>
  <c r="J328" i="1"/>
  <c r="G328" i="1"/>
  <c r="E328" i="1"/>
  <c r="C328" i="1"/>
  <c r="B328" i="1"/>
  <c r="J327" i="1"/>
  <c r="G327" i="1"/>
  <c r="E327" i="1"/>
  <c r="C327" i="1"/>
  <c r="B327" i="1"/>
  <c r="J326" i="1"/>
  <c r="J325" i="1"/>
  <c r="J324" i="1"/>
  <c r="J323" i="1"/>
  <c r="J321" i="1"/>
  <c r="G321" i="1"/>
  <c r="E321" i="1"/>
  <c r="C321" i="1"/>
  <c r="B321" i="1"/>
  <c r="J319" i="1"/>
  <c r="J318" i="1"/>
  <c r="G318" i="1"/>
  <c r="E318" i="1"/>
  <c r="C318" i="1"/>
  <c r="B318" i="1"/>
  <c r="J317" i="1"/>
  <c r="G317" i="1"/>
  <c r="E317" i="1"/>
  <c r="C317" i="1"/>
  <c r="B317" i="1"/>
  <c r="J316" i="1"/>
  <c r="G316" i="1"/>
  <c r="E316" i="1"/>
  <c r="C316" i="1"/>
  <c r="B316" i="1"/>
  <c r="J315" i="1"/>
  <c r="G315" i="1"/>
  <c r="E315" i="1"/>
  <c r="C315" i="1"/>
  <c r="B315" i="1"/>
  <c r="J314" i="1"/>
  <c r="J313" i="1"/>
  <c r="J312" i="1"/>
  <c r="G312" i="1"/>
  <c r="E312" i="1"/>
  <c r="C312" i="1"/>
  <c r="B312" i="1"/>
  <c r="J311" i="1"/>
  <c r="G311" i="1"/>
  <c r="E311" i="1"/>
  <c r="C311" i="1"/>
  <c r="B311" i="1"/>
  <c r="J310" i="1"/>
  <c r="G310" i="1"/>
  <c r="E310" i="1"/>
  <c r="C310" i="1"/>
  <c r="B310" i="1"/>
  <c r="J309" i="1"/>
  <c r="G309" i="1"/>
  <c r="E309" i="1"/>
  <c r="C309" i="1"/>
  <c r="B309" i="1"/>
  <c r="J308" i="1"/>
  <c r="G308" i="1"/>
  <c r="E308" i="1"/>
  <c r="C308" i="1"/>
  <c r="B308" i="1"/>
  <c r="J307" i="1"/>
  <c r="J306" i="1"/>
  <c r="G306" i="1"/>
  <c r="E306" i="1"/>
  <c r="C306" i="1"/>
  <c r="B306" i="1"/>
  <c r="J305" i="1"/>
  <c r="G305" i="1"/>
  <c r="E305" i="1"/>
  <c r="C305" i="1"/>
  <c r="B305" i="1"/>
  <c r="J304" i="1"/>
  <c r="G304" i="1"/>
  <c r="E304" i="1"/>
  <c r="C304" i="1"/>
  <c r="B304" i="1"/>
  <c r="J303" i="1"/>
  <c r="G303" i="1"/>
  <c r="E303" i="1"/>
  <c r="C303" i="1"/>
  <c r="B303" i="1"/>
  <c r="J302" i="1"/>
  <c r="G302" i="1"/>
  <c r="E302" i="1"/>
  <c r="C302" i="1"/>
  <c r="B302" i="1"/>
  <c r="J301" i="1"/>
  <c r="G301" i="1"/>
  <c r="E301" i="1"/>
  <c r="C301" i="1"/>
  <c r="B301" i="1"/>
  <c r="J300" i="1"/>
  <c r="G300" i="1"/>
  <c r="E300" i="1"/>
  <c r="C300" i="1"/>
  <c r="B300" i="1"/>
  <c r="J299" i="1"/>
  <c r="J298" i="1"/>
  <c r="J297" i="1"/>
  <c r="J296" i="1"/>
  <c r="J295" i="1"/>
  <c r="J294" i="1"/>
  <c r="G294" i="1"/>
  <c r="E294" i="1"/>
  <c r="C294" i="1"/>
  <c r="B294" i="1"/>
  <c r="J293" i="1"/>
  <c r="G293" i="1"/>
  <c r="E293" i="1"/>
  <c r="C293" i="1"/>
  <c r="B293" i="1"/>
  <c r="J292" i="1"/>
  <c r="G292" i="1"/>
  <c r="E292" i="1"/>
  <c r="C292" i="1"/>
  <c r="B292" i="1"/>
  <c r="J291" i="1"/>
  <c r="G291" i="1"/>
  <c r="E291" i="1"/>
  <c r="C291" i="1"/>
  <c r="B291" i="1"/>
  <c r="J290" i="1"/>
  <c r="G290" i="1"/>
  <c r="E290" i="1"/>
  <c r="C290" i="1"/>
  <c r="B290" i="1"/>
  <c r="J289" i="1"/>
  <c r="J288" i="1"/>
  <c r="G288" i="1"/>
  <c r="E288" i="1"/>
  <c r="C288" i="1"/>
  <c r="B288" i="1"/>
  <c r="J287" i="1"/>
  <c r="J286" i="1"/>
  <c r="J285" i="1"/>
  <c r="J284" i="1"/>
  <c r="J283" i="1"/>
  <c r="G283" i="1"/>
  <c r="E283" i="1"/>
  <c r="C283" i="1"/>
  <c r="B283" i="1"/>
  <c r="J282" i="1"/>
  <c r="G282" i="1"/>
  <c r="E282" i="1"/>
  <c r="C282" i="1"/>
  <c r="B282" i="1"/>
  <c r="J280" i="1"/>
  <c r="G280" i="1"/>
  <c r="E280" i="1"/>
  <c r="C280" i="1"/>
  <c r="B280" i="1"/>
  <c r="J279" i="1"/>
  <c r="G279" i="1"/>
  <c r="E279" i="1"/>
  <c r="C279" i="1"/>
  <c r="B279" i="1"/>
  <c r="J278" i="1"/>
  <c r="G278" i="1"/>
  <c r="E278" i="1"/>
  <c r="C278" i="1"/>
  <c r="B278" i="1"/>
  <c r="J277" i="1"/>
  <c r="G277" i="1"/>
  <c r="E277" i="1"/>
  <c r="C277" i="1"/>
  <c r="B277" i="1"/>
  <c r="J276" i="1"/>
  <c r="G276" i="1"/>
  <c r="E276" i="1"/>
  <c r="C276" i="1"/>
  <c r="B276" i="1"/>
  <c r="J275" i="1"/>
  <c r="G275" i="1"/>
  <c r="E275" i="1"/>
  <c r="C275" i="1"/>
  <c r="B275" i="1"/>
  <c r="J274" i="1"/>
  <c r="G274" i="1"/>
  <c r="E274" i="1"/>
  <c r="C274" i="1"/>
  <c r="B274" i="1"/>
  <c r="J273" i="1"/>
  <c r="G273" i="1"/>
  <c r="E273" i="1"/>
  <c r="C273" i="1"/>
  <c r="B273" i="1"/>
  <c r="J272" i="1"/>
  <c r="G272" i="1"/>
  <c r="E272" i="1"/>
  <c r="C272" i="1"/>
  <c r="B272" i="1"/>
  <c r="J270" i="1"/>
  <c r="J269" i="1"/>
  <c r="G269" i="1"/>
  <c r="E269" i="1"/>
  <c r="C269" i="1"/>
  <c r="B269" i="1"/>
  <c r="J268" i="1"/>
  <c r="G268" i="1"/>
  <c r="E268" i="1"/>
  <c r="C268" i="1"/>
  <c r="B268" i="1"/>
  <c r="J267" i="1"/>
  <c r="G267" i="1"/>
  <c r="E267" i="1"/>
  <c r="C267" i="1"/>
  <c r="B267" i="1"/>
  <c r="J266" i="1"/>
  <c r="J265" i="1"/>
  <c r="J264" i="1"/>
  <c r="J263" i="1"/>
  <c r="J262" i="1"/>
  <c r="G262" i="1"/>
  <c r="E262" i="1"/>
  <c r="C262" i="1"/>
  <c r="B262" i="1"/>
  <c r="J261" i="1"/>
  <c r="J260" i="1"/>
  <c r="G260" i="1"/>
  <c r="E260" i="1"/>
  <c r="C260" i="1"/>
  <c r="B260" i="1"/>
  <c r="J259" i="1"/>
  <c r="J258" i="1"/>
  <c r="J257" i="1"/>
  <c r="J256" i="1"/>
  <c r="G256" i="1"/>
  <c r="E256" i="1"/>
  <c r="C256" i="1"/>
  <c r="B256" i="1"/>
  <c r="J255" i="1"/>
  <c r="G255" i="1"/>
  <c r="E255" i="1"/>
  <c r="C255" i="1"/>
  <c r="B255" i="1"/>
  <c r="J254" i="1"/>
  <c r="G254" i="1"/>
  <c r="E254" i="1"/>
  <c r="C254" i="1"/>
  <c r="B254" i="1"/>
  <c r="J253" i="1"/>
  <c r="G253" i="1"/>
  <c r="E253" i="1"/>
  <c r="C253" i="1"/>
  <c r="B253" i="1"/>
  <c r="J251" i="1"/>
  <c r="J250" i="1"/>
  <c r="J249" i="1"/>
  <c r="J248" i="1"/>
  <c r="J247" i="1"/>
  <c r="J246" i="1"/>
  <c r="J245" i="1"/>
  <c r="J244" i="1"/>
  <c r="J243" i="1"/>
  <c r="J242" i="1"/>
  <c r="J240" i="1"/>
  <c r="G240" i="1"/>
  <c r="E240" i="1"/>
  <c r="C240" i="1"/>
  <c r="B240" i="1"/>
  <c r="J239" i="1"/>
  <c r="G239" i="1"/>
  <c r="E239" i="1"/>
  <c r="C239" i="1"/>
  <c r="B239" i="1"/>
  <c r="J238" i="1"/>
  <c r="G238" i="1"/>
  <c r="E238" i="1"/>
  <c r="C238" i="1"/>
  <c r="B238" i="1"/>
  <c r="G237" i="1"/>
  <c r="E237" i="1"/>
  <c r="C237" i="1"/>
  <c r="B237" i="1"/>
  <c r="G236" i="1"/>
  <c r="E236" i="1"/>
  <c r="C236" i="1"/>
  <c r="B236" i="1"/>
  <c r="J235" i="1"/>
  <c r="G235" i="1"/>
  <c r="E235" i="1"/>
  <c r="C235" i="1"/>
  <c r="B235" i="1"/>
  <c r="G234" i="1"/>
  <c r="E234" i="1"/>
  <c r="C234" i="1"/>
  <c r="B234" i="1"/>
  <c r="J233" i="1"/>
  <c r="G233" i="1"/>
  <c r="E233" i="1"/>
  <c r="C233" i="1"/>
  <c r="B233" i="1"/>
  <c r="J231" i="1"/>
  <c r="G231" i="1"/>
  <c r="E231" i="1"/>
  <c r="C231" i="1"/>
  <c r="B231" i="1"/>
  <c r="J230" i="1"/>
  <c r="G230" i="1"/>
  <c r="E230" i="1"/>
  <c r="C230" i="1"/>
  <c r="B230" i="1"/>
  <c r="J229" i="1"/>
  <c r="G229" i="1"/>
  <c r="E229" i="1"/>
  <c r="C229" i="1"/>
  <c r="B229" i="1"/>
  <c r="J228" i="1"/>
  <c r="G228" i="1"/>
  <c r="E228" i="1"/>
  <c r="C228" i="1"/>
  <c r="B228" i="1"/>
  <c r="J227" i="1"/>
  <c r="G227" i="1"/>
  <c r="E227" i="1"/>
  <c r="C227" i="1"/>
  <c r="B227" i="1"/>
  <c r="J226" i="1"/>
  <c r="G226" i="1"/>
  <c r="E226" i="1"/>
  <c r="C226" i="1"/>
  <c r="B226" i="1"/>
  <c r="J225" i="1"/>
  <c r="G225" i="1"/>
  <c r="E225" i="1"/>
  <c r="C225" i="1"/>
  <c r="B225" i="1"/>
  <c r="J223" i="1"/>
  <c r="G223" i="1"/>
  <c r="E223" i="1"/>
  <c r="C223" i="1"/>
  <c r="B223" i="1"/>
  <c r="J222" i="1"/>
  <c r="G222" i="1"/>
  <c r="E222" i="1"/>
  <c r="C222" i="1"/>
  <c r="B222" i="1"/>
  <c r="J221" i="1"/>
  <c r="G221" i="1"/>
  <c r="E221" i="1"/>
  <c r="C221" i="1"/>
  <c r="B221" i="1"/>
  <c r="J220" i="1"/>
  <c r="G220" i="1"/>
  <c r="E220" i="1"/>
  <c r="C220" i="1"/>
  <c r="B220" i="1"/>
  <c r="J219" i="1"/>
  <c r="G219" i="1"/>
  <c r="E219" i="1"/>
  <c r="C219" i="1"/>
  <c r="B219" i="1"/>
  <c r="J218" i="1"/>
  <c r="G218" i="1"/>
  <c r="E218" i="1"/>
  <c r="C218" i="1"/>
  <c r="B218" i="1"/>
  <c r="J217" i="1"/>
  <c r="G217" i="1"/>
  <c r="E217" i="1"/>
  <c r="C217" i="1"/>
  <c r="B217" i="1"/>
  <c r="J216" i="1"/>
  <c r="G216" i="1"/>
  <c r="E216" i="1"/>
  <c r="C216" i="1"/>
  <c r="B216" i="1"/>
  <c r="J215" i="1"/>
  <c r="G215" i="1"/>
  <c r="E215" i="1"/>
  <c r="C215" i="1"/>
  <c r="B215" i="1"/>
  <c r="J214" i="1"/>
  <c r="G214" i="1"/>
  <c r="E214" i="1"/>
  <c r="C214" i="1"/>
  <c r="B214" i="1"/>
  <c r="J213" i="1"/>
  <c r="G213" i="1"/>
  <c r="E213" i="1"/>
  <c r="C213" i="1"/>
  <c r="B213" i="1"/>
  <c r="G212" i="1"/>
  <c r="E212" i="1"/>
  <c r="C212" i="1"/>
  <c r="B212" i="1"/>
  <c r="J211" i="1"/>
  <c r="G211" i="1"/>
  <c r="E211" i="1"/>
  <c r="C211" i="1"/>
  <c r="B211" i="1"/>
  <c r="J210" i="1"/>
  <c r="G209" i="1"/>
  <c r="E209" i="1"/>
  <c r="C209" i="1"/>
  <c r="B209" i="1"/>
  <c r="J208" i="1"/>
  <c r="G208" i="1"/>
  <c r="E208" i="1"/>
  <c r="C208" i="1"/>
  <c r="B208" i="1"/>
  <c r="J207" i="1"/>
  <c r="G207" i="1"/>
  <c r="E207" i="1"/>
  <c r="C207" i="1"/>
  <c r="B207" i="1"/>
  <c r="J205" i="1"/>
  <c r="G205" i="1"/>
  <c r="E205" i="1"/>
  <c r="C205" i="1"/>
  <c r="B205" i="1"/>
  <c r="J204" i="1"/>
  <c r="J203" i="1"/>
  <c r="J202" i="1"/>
  <c r="J201" i="1"/>
  <c r="J200" i="1"/>
  <c r="J199" i="1"/>
  <c r="J198" i="1"/>
  <c r="J197" i="1"/>
  <c r="J196" i="1"/>
  <c r="J195" i="1"/>
  <c r="G195" i="1"/>
  <c r="E195" i="1"/>
  <c r="C195" i="1"/>
  <c r="B195" i="1"/>
  <c r="J194" i="1"/>
  <c r="G194" i="1"/>
  <c r="E194" i="1"/>
  <c r="C194" i="1"/>
  <c r="B194" i="1"/>
  <c r="J193" i="1"/>
  <c r="J192" i="1"/>
  <c r="G192" i="1"/>
  <c r="E192" i="1"/>
  <c r="C192" i="1"/>
  <c r="B192" i="1"/>
  <c r="J191" i="1"/>
  <c r="G191" i="1"/>
  <c r="E191" i="1"/>
  <c r="C191" i="1"/>
  <c r="B191" i="1"/>
  <c r="J190" i="1"/>
  <c r="G190" i="1"/>
  <c r="E190" i="1"/>
  <c r="C190" i="1"/>
  <c r="B190" i="1"/>
  <c r="J187" i="1"/>
  <c r="J186" i="1"/>
  <c r="J185" i="1"/>
  <c r="J184" i="1"/>
  <c r="J183" i="1"/>
  <c r="J182" i="1"/>
  <c r="J181" i="1"/>
  <c r="J180" i="1"/>
  <c r="J179" i="1"/>
  <c r="J178" i="1"/>
  <c r="J177" i="1"/>
  <c r="J176" i="1"/>
  <c r="J175" i="1"/>
  <c r="J174" i="1"/>
  <c r="J173" i="1"/>
  <c r="J172" i="1"/>
  <c r="J170" i="1"/>
  <c r="J168" i="1"/>
  <c r="J167" i="1"/>
  <c r="J166" i="1"/>
  <c r="J165" i="1"/>
  <c r="J164" i="1"/>
  <c r="J163" i="1"/>
  <c r="J162" i="1"/>
  <c r="J161" i="1"/>
  <c r="J160" i="1"/>
  <c r="J159" i="1"/>
  <c r="J153" i="1"/>
  <c r="G153" i="1"/>
  <c r="E153" i="1"/>
  <c r="C153" i="1"/>
  <c r="B153" i="1"/>
  <c r="G152" i="1"/>
  <c r="E152" i="1"/>
  <c r="C152" i="1"/>
  <c r="B152" i="1"/>
  <c r="G151" i="1"/>
  <c r="G157" i="1" s="1"/>
  <c r="E151" i="1"/>
  <c r="E157" i="1" s="1"/>
  <c r="C151" i="1"/>
  <c r="C157" i="1" s="1"/>
  <c r="B151" i="1"/>
  <c r="B157" i="1" s="1"/>
  <c r="J150" i="1"/>
  <c r="J149" i="1"/>
  <c r="J148" i="1"/>
  <c r="J147" i="1"/>
  <c r="G146" i="1"/>
  <c r="G156" i="1" s="1"/>
  <c r="E146" i="1"/>
  <c r="E156" i="1" s="1"/>
  <c r="C146" i="1"/>
  <c r="C156" i="1" s="1"/>
  <c r="B146" i="1"/>
  <c r="B156" i="1" s="1"/>
  <c r="G145" i="1"/>
  <c r="G155" i="1" s="1"/>
  <c r="E145" i="1"/>
  <c r="E155" i="1" s="1"/>
  <c r="C145" i="1"/>
  <c r="C155" i="1" s="1"/>
  <c r="B145" i="1"/>
  <c r="B155" i="1" s="1"/>
  <c r="J143" i="1"/>
  <c r="G141" i="1"/>
  <c r="G726" i="1" s="1"/>
  <c r="E141" i="1"/>
  <c r="E726" i="1" s="1"/>
  <c r="C141" i="1"/>
  <c r="C726" i="1" s="1"/>
  <c r="B141" i="1"/>
  <c r="B726" i="1" s="1"/>
  <c r="J140" i="1"/>
  <c r="G140" i="1"/>
  <c r="E140" i="1"/>
  <c r="C140" i="1"/>
  <c r="B140" i="1"/>
  <c r="J139" i="1"/>
  <c r="G139" i="1"/>
  <c r="E139" i="1"/>
  <c r="C139" i="1"/>
  <c r="B139" i="1"/>
  <c r="J138" i="1"/>
  <c r="G138" i="1"/>
  <c r="E138" i="1"/>
  <c r="C138" i="1"/>
  <c r="B138" i="1"/>
  <c r="J133" i="1"/>
  <c r="J132" i="1"/>
  <c r="J135" i="1"/>
  <c r="G122" i="1"/>
  <c r="G135" i="1" s="1"/>
  <c r="E122" i="1"/>
  <c r="E135" i="1" s="1"/>
  <c r="C122" i="1"/>
  <c r="B122" i="1"/>
  <c r="J134" i="1"/>
  <c r="G121" i="1"/>
  <c r="G134" i="1" s="1"/>
  <c r="E121" i="1"/>
  <c r="E134" i="1" s="1"/>
  <c r="C121" i="1"/>
  <c r="B121" i="1"/>
  <c r="B134" i="1" s="1"/>
  <c r="J120" i="1"/>
  <c r="G120" i="1"/>
  <c r="E120" i="1"/>
  <c r="C120" i="1"/>
  <c r="B120" i="1"/>
  <c r="J118" i="1"/>
  <c r="G118" i="1"/>
  <c r="E118" i="1"/>
  <c r="C118" i="1"/>
  <c r="B118" i="1"/>
  <c r="J117" i="1"/>
  <c r="G117" i="1"/>
  <c r="E117" i="1"/>
  <c r="C117" i="1"/>
  <c r="B117" i="1"/>
  <c r="J116" i="1"/>
  <c r="G116" i="1"/>
  <c r="E116" i="1"/>
  <c r="C116" i="1"/>
  <c r="B116" i="1"/>
  <c r="J115" i="1"/>
  <c r="G115" i="1"/>
  <c r="E115" i="1"/>
  <c r="C115" i="1"/>
  <c r="B115" i="1"/>
  <c r="J114" i="1"/>
  <c r="G114" i="1"/>
  <c r="E114" i="1"/>
  <c r="C114" i="1"/>
  <c r="B114" i="1"/>
  <c r="G113" i="1"/>
  <c r="E113" i="1"/>
  <c r="C113" i="1"/>
  <c r="B113" i="1"/>
  <c r="J112" i="1"/>
  <c r="G112" i="1"/>
  <c r="E112" i="1"/>
  <c r="C112" i="1"/>
  <c r="B112" i="1"/>
  <c r="J111" i="1"/>
  <c r="G111" i="1"/>
  <c r="E111" i="1"/>
  <c r="C111" i="1"/>
  <c r="B111" i="1"/>
  <c r="J109" i="1"/>
  <c r="G109" i="1"/>
  <c r="E109" i="1"/>
  <c r="C109" i="1"/>
  <c r="B109" i="1"/>
  <c r="J108" i="1"/>
  <c r="G108" i="1"/>
  <c r="E108" i="1"/>
  <c r="C108" i="1"/>
  <c r="B108" i="1"/>
  <c r="J130" i="1"/>
  <c r="G106" i="1"/>
  <c r="G130" i="1" s="1"/>
  <c r="E106" i="1"/>
  <c r="E130" i="1" s="1"/>
  <c r="C106" i="1"/>
  <c r="C130" i="1" s="1"/>
  <c r="B106" i="1"/>
  <c r="B130" i="1" s="1"/>
  <c r="J105" i="1"/>
  <c r="G105" i="1"/>
  <c r="E105" i="1"/>
  <c r="C105" i="1"/>
  <c r="B105" i="1"/>
  <c r="J129" i="1"/>
  <c r="G104" i="1"/>
  <c r="G129" i="1" s="1"/>
  <c r="E104" i="1"/>
  <c r="E129" i="1" s="1"/>
  <c r="C104" i="1"/>
  <c r="C129" i="1" s="1"/>
  <c r="B104" i="1"/>
  <c r="B129" i="1" s="1"/>
  <c r="J128" i="1"/>
  <c r="G103" i="1"/>
  <c r="G128" i="1" s="1"/>
  <c r="E103" i="1"/>
  <c r="E128" i="1" s="1"/>
  <c r="C103" i="1"/>
  <c r="C128" i="1" s="1"/>
  <c r="B103" i="1"/>
  <c r="B128" i="1" s="1"/>
  <c r="J127" i="1"/>
  <c r="G102" i="1"/>
  <c r="G127" i="1" s="1"/>
  <c r="E102" i="1"/>
  <c r="E127" i="1" s="1"/>
  <c r="C102" i="1"/>
  <c r="C127" i="1" s="1"/>
  <c r="B102" i="1"/>
  <c r="B127" i="1" s="1"/>
  <c r="G101" i="1"/>
  <c r="G126" i="1" s="1"/>
  <c r="E101" i="1"/>
  <c r="E126" i="1" s="1"/>
  <c r="C101" i="1"/>
  <c r="C126" i="1" s="1"/>
  <c r="B101" i="1"/>
  <c r="B126" i="1" s="1"/>
  <c r="J125" i="1"/>
  <c r="G100" i="1"/>
  <c r="G125" i="1" s="1"/>
  <c r="E100" i="1"/>
  <c r="E125" i="1" s="1"/>
  <c r="C100" i="1"/>
  <c r="B100" i="1"/>
  <c r="J124" i="1"/>
  <c r="G99" i="1"/>
  <c r="G124" i="1" s="1"/>
  <c r="E99" i="1"/>
  <c r="E124" i="1" s="1"/>
  <c r="C99" i="1"/>
  <c r="C124" i="1" s="1"/>
  <c r="B99" i="1"/>
  <c r="B124" i="1" s="1"/>
  <c r="J97" i="1"/>
  <c r="J96" i="1"/>
  <c r="J95" i="1"/>
  <c r="G94" i="1"/>
  <c r="G119" i="1" s="1"/>
  <c r="E94" i="1"/>
  <c r="E119" i="1" s="1"/>
  <c r="C94" i="1"/>
  <c r="C119" i="1" s="1"/>
  <c r="B94" i="1"/>
  <c r="B119" i="1" s="1"/>
  <c r="J93" i="1"/>
  <c r="J92" i="1"/>
  <c r="J91" i="1"/>
  <c r="G91" i="1"/>
  <c r="E91" i="1"/>
  <c r="C91" i="1"/>
  <c r="B91" i="1"/>
  <c r="J90" i="1"/>
  <c r="J89" i="1"/>
  <c r="G89" i="1"/>
  <c r="E89" i="1"/>
  <c r="C89" i="1"/>
  <c r="B89" i="1"/>
  <c r="J88" i="1"/>
  <c r="J87" i="1"/>
  <c r="G87" i="1"/>
  <c r="E87" i="1"/>
  <c r="C87" i="1"/>
  <c r="B87" i="1"/>
  <c r="J86" i="1"/>
  <c r="G86" i="1"/>
  <c r="E86" i="1"/>
  <c r="C86" i="1"/>
  <c r="B86" i="1"/>
  <c r="J84" i="1"/>
  <c r="J83" i="1"/>
  <c r="J82" i="1"/>
  <c r="J81" i="1"/>
  <c r="J80" i="1"/>
  <c r="J79" i="1"/>
  <c r="G79" i="1"/>
  <c r="E79" i="1"/>
  <c r="C79" i="1"/>
  <c r="B79" i="1"/>
  <c r="J78" i="1"/>
  <c r="J77" i="1"/>
  <c r="G77" i="1"/>
  <c r="E77" i="1"/>
  <c r="C77" i="1"/>
  <c r="B77" i="1"/>
  <c r="J76" i="1"/>
  <c r="G76" i="1"/>
  <c r="E76" i="1"/>
  <c r="C76" i="1"/>
  <c r="B76" i="1"/>
  <c r="J74" i="1"/>
  <c r="J72" i="1"/>
  <c r="J137" i="1"/>
  <c r="G71" i="1"/>
  <c r="G137" i="1" s="1"/>
  <c r="E71" i="1"/>
  <c r="E137" i="1" s="1"/>
  <c r="C71" i="1"/>
  <c r="C137" i="1" s="1"/>
  <c r="B71" i="1"/>
  <c r="B137" i="1" s="1"/>
  <c r="J70" i="1"/>
  <c r="G70" i="1"/>
  <c r="E70" i="1"/>
  <c r="C70" i="1"/>
  <c r="B70" i="1"/>
  <c r="J69" i="1"/>
  <c r="J68" i="1"/>
  <c r="G68" i="1"/>
  <c r="E68" i="1"/>
  <c r="C68" i="1"/>
  <c r="B68" i="1"/>
  <c r="J67" i="1"/>
  <c r="G67" i="1"/>
  <c r="E67" i="1"/>
  <c r="C67" i="1"/>
  <c r="B67" i="1"/>
  <c r="J66" i="1"/>
  <c r="G66" i="1"/>
  <c r="E66" i="1"/>
  <c r="C66" i="1"/>
  <c r="B66" i="1"/>
  <c r="J65" i="1"/>
  <c r="G65" i="1"/>
  <c r="E65" i="1"/>
  <c r="C65" i="1"/>
  <c r="B65" i="1"/>
  <c r="J64" i="1"/>
  <c r="G64" i="1"/>
  <c r="E64" i="1"/>
  <c r="C64" i="1"/>
  <c r="B64" i="1"/>
  <c r="J63" i="1"/>
  <c r="G63" i="1"/>
  <c r="E63" i="1"/>
  <c r="C63" i="1"/>
  <c r="B63" i="1"/>
  <c r="J62" i="1"/>
  <c r="G62" i="1"/>
  <c r="E62" i="1"/>
  <c r="C62" i="1"/>
  <c r="B62" i="1"/>
  <c r="J61" i="1"/>
  <c r="J60" i="1"/>
  <c r="J59" i="1"/>
  <c r="G59" i="1"/>
  <c r="E59" i="1"/>
  <c r="C59" i="1"/>
  <c r="B59" i="1"/>
  <c r="J58" i="1"/>
  <c r="G58" i="1"/>
  <c r="E58" i="1"/>
  <c r="C58" i="1"/>
  <c r="B58" i="1"/>
  <c r="J57" i="1"/>
  <c r="G57" i="1"/>
  <c r="E57" i="1"/>
  <c r="C57" i="1"/>
  <c r="B57" i="1"/>
  <c r="J56" i="1"/>
  <c r="G56" i="1"/>
  <c r="E56" i="1"/>
  <c r="C56" i="1"/>
  <c r="B56" i="1"/>
  <c r="J55" i="1"/>
  <c r="G55" i="1"/>
  <c r="E55" i="1"/>
  <c r="C55" i="1"/>
  <c r="B55" i="1"/>
  <c r="J54" i="1"/>
  <c r="J52" i="1"/>
  <c r="J51" i="1"/>
  <c r="G51" i="1"/>
  <c r="E51" i="1"/>
  <c r="C51" i="1"/>
  <c r="B51" i="1"/>
  <c r="J50" i="1"/>
  <c r="J46" i="1"/>
  <c r="J45" i="1"/>
  <c r="J44" i="1"/>
  <c r="J43" i="1"/>
  <c r="J42" i="1"/>
  <c r="J41" i="1"/>
  <c r="J40" i="1"/>
  <c r="J39" i="1"/>
  <c r="J38" i="1"/>
  <c r="J37" i="1"/>
  <c r="J36" i="1"/>
  <c r="J35" i="1"/>
  <c r="J34" i="1"/>
  <c r="J33" i="1"/>
  <c r="J32" i="1"/>
  <c r="D19" i="1"/>
  <c r="D20" i="1" s="1"/>
  <c r="D21" i="1" s="1"/>
  <c r="D22" i="1" s="1"/>
  <c r="D23" i="1" s="1"/>
  <c r="D24" i="1" s="1"/>
  <c r="D25" i="1" s="1"/>
  <c r="D26" i="1" s="1"/>
  <c r="D27" i="1" s="1"/>
  <c r="D28" i="1" s="1"/>
  <c r="D29" i="1" s="1"/>
  <c r="D30" i="1" s="1"/>
  <c r="D32" i="1" s="1"/>
  <c r="D33" i="1" s="1"/>
  <c r="D34" i="1" s="1"/>
  <c r="D35" i="1" s="1"/>
  <c r="D36" i="1" s="1"/>
  <c r="D37" i="1" s="1"/>
  <c r="D38" i="1" s="1"/>
  <c r="D39" i="1" s="1"/>
  <c r="D40" i="1" s="1"/>
  <c r="D41" i="1" s="1"/>
  <c r="D42" i="1" s="1"/>
  <c r="D43" i="1" s="1"/>
  <c r="D44" i="1" s="1"/>
  <c r="D45" i="1" s="1"/>
  <c r="D46" i="1" s="1"/>
  <c r="D49" i="1" s="1"/>
  <c r="D50" i="1" s="1"/>
  <c r="D51" i="1" s="1"/>
  <c r="D52" i="1" s="1"/>
  <c r="D54" i="1" s="1"/>
  <c r="D55" i="1" s="1"/>
  <c r="D56" i="1" s="1"/>
  <c r="D57" i="1" s="1"/>
  <c r="D58" i="1" s="1"/>
  <c r="D59" i="1" s="1"/>
  <c r="D60" i="1" s="1"/>
  <c r="D61" i="1" s="1"/>
  <c r="D62" i="1" s="1"/>
  <c r="D63" i="1" s="1"/>
  <c r="D64" i="1" s="1"/>
  <c r="D65" i="1" s="1"/>
  <c r="D66" i="1" s="1"/>
  <c r="D67" i="1" s="1"/>
  <c r="D68" i="1" s="1"/>
  <c r="D69" i="1" s="1"/>
  <c r="D70" i="1" s="1"/>
  <c r="D71" i="1" s="1"/>
  <c r="D72" i="1" s="1"/>
  <c r="D74" i="1" s="1"/>
  <c r="D76" i="1" s="1"/>
  <c r="D77" i="1" s="1"/>
  <c r="D78" i="1" s="1"/>
  <c r="D79" i="1" s="1"/>
  <c r="D80" i="1" s="1"/>
  <c r="D81" i="1" s="1"/>
  <c r="D82" i="1" s="1"/>
  <c r="D83" i="1" s="1"/>
  <c r="D84" i="1" s="1"/>
  <c r="D86" i="1" s="1"/>
  <c r="D87" i="1" s="1"/>
  <c r="D88" i="1" s="1"/>
  <c r="D89" i="1" s="1"/>
  <c r="D90" i="1" s="1"/>
  <c r="D91" i="1" s="1"/>
  <c r="A19" i="1"/>
  <c r="A20" i="1" s="1"/>
  <c r="A21" i="1" s="1"/>
  <c r="A22" i="1" s="1"/>
  <c r="A23" i="1" s="1"/>
  <c r="A24" i="1" s="1"/>
  <c r="A25" i="1" s="1"/>
  <c r="A26" i="1" s="1"/>
  <c r="A27" i="1" s="1"/>
  <c r="A28" i="1" s="1"/>
  <c r="A29" i="1" s="1"/>
  <c r="A30" i="1" s="1"/>
  <c r="A32" i="1" s="1"/>
  <c r="A33" i="1" s="1"/>
  <c r="A34" i="1" s="1"/>
  <c r="A35" i="1" s="1"/>
  <c r="A36" i="1" s="1"/>
  <c r="A37" i="1" s="1"/>
  <c r="A38" i="1" s="1"/>
  <c r="A39" i="1" s="1"/>
  <c r="A40" i="1" s="1"/>
  <c r="A41" i="1" s="1"/>
  <c r="A42" i="1" s="1"/>
  <c r="A43" i="1" s="1"/>
  <c r="A44" i="1" s="1"/>
  <c r="A45" i="1" s="1"/>
  <c r="A46" i="1" s="1"/>
  <c r="A49" i="1" s="1"/>
  <c r="A50" i="1" s="1"/>
  <c r="A51" i="1" s="1"/>
  <c r="A52" i="1" s="1"/>
  <c r="A54" i="1" s="1"/>
  <c r="A55" i="1" s="1"/>
  <c r="A56" i="1" s="1"/>
  <c r="A57" i="1" s="1"/>
  <c r="A58" i="1" s="1"/>
  <c r="A59" i="1" s="1"/>
  <c r="A60" i="1" s="1"/>
  <c r="A61" i="1" s="1"/>
  <c r="A62" i="1" s="1"/>
  <c r="A63" i="1" s="1"/>
  <c r="A64" i="1" s="1"/>
  <c r="A65" i="1" s="1"/>
  <c r="A66" i="1" s="1"/>
  <c r="A67" i="1" s="1"/>
  <c r="A68" i="1" s="1"/>
  <c r="A69" i="1" s="1"/>
  <c r="A70" i="1" s="1"/>
  <c r="A71" i="1" s="1"/>
  <c r="A72" i="1" s="1"/>
  <c r="A74" i="1" s="1"/>
  <c r="A76" i="1" s="1"/>
  <c r="A77" i="1" s="1"/>
  <c r="A78" i="1" s="1"/>
  <c r="A79" i="1" s="1"/>
  <c r="A80" i="1" s="1"/>
  <c r="A81" i="1" s="1"/>
  <c r="A82" i="1" s="1"/>
  <c r="A83" i="1" s="1"/>
  <c r="A84" i="1" s="1"/>
  <c r="A86" i="1" s="1"/>
  <c r="A87" i="1" s="1"/>
  <c r="A88" i="1" s="1"/>
  <c r="A89" i="1" s="1"/>
  <c r="A90" i="1" s="1"/>
  <c r="A91" i="1" s="1"/>
  <c r="A93" i="1" s="1"/>
  <c r="A94" i="1" s="1"/>
  <c r="A95" i="1" s="1"/>
  <c r="A96" i="1" s="1"/>
  <c r="A97" i="1" s="1"/>
  <c r="A99" i="1" s="1"/>
  <c r="A100" i="1" s="1"/>
  <c r="A101" i="1" s="1"/>
  <c r="A102" i="1" s="1"/>
  <c r="A103" i="1" s="1"/>
  <c r="A104" i="1" s="1"/>
  <c r="A105" i="1" s="1"/>
  <c r="A106" i="1" s="1"/>
  <c r="A107" i="1" s="1"/>
  <c r="A108" i="1" s="1"/>
  <c r="A109" i="1" s="1"/>
  <c r="A111" i="1" s="1"/>
  <c r="A112" i="1" s="1"/>
  <c r="A113" i="1" s="1"/>
  <c r="A114" i="1" s="1"/>
  <c r="A115" i="1" s="1"/>
  <c r="A116" i="1" s="1"/>
  <c r="A117" i="1" s="1"/>
  <c r="A118" i="1" s="1"/>
  <c r="A119" i="1" s="1"/>
  <c r="A120" i="1" s="1"/>
  <c r="A121" i="1" s="1"/>
  <c r="A122" i="1" s="1"/>
  <c r="A124" i="1" s="1"/>
  <c r="A125" i="1" s="1"/>
  <c r="A126" i="1" s="1"/>
  <c r="A127" i="1" s="1"/>
  <c r="A128" i="1" s="1"/>
  <c r="A129" i="1" s="1"/>
  <c r="A130" i="1" s="1"/>
  <c r="A131" i="1" s="1"/>
  <c r="A132" i="1" s="1"/>
  <c r="A133" i="1" s="1"/>
  <c r="A134" i="1" s="1"/>
  <c r="A135" i="1" s="1"/>
  <c r="A137" i="1" s="1"/>
  <c r="A138" i="1" s="1"/>
  <c r="A139" i="1" s="1"/>
  <c r="A140" i="1" s="1"/>
  <c r="A141" i="1" s="1"/>
  <c r="A143" i="1" s="1"/>
  <c r="A145" i="1" s="1"/>
  <c r="A146" i="1" s="1"/>
  <c r="A147" i="1" s="1"/>
  <c r="A148" i="1" s="1"/>
  <c r="A149" i="1" s="1"/>
  <c r="A150" i="1" s="1"/>
  <c r="A151" i="1" s="1"/>
  <c r="A152" i="1" s="1"/>
  <c r="A153" i="1" s="1"/>
  <c r="A155" i="1" s="1"/>
  <c r="A156" i="1" s="1"/>
  <c r="A157" i="1" s="1"/>
  <c r="A159" i="1" s="1"/>
  <c r="A160" i="1" s="1"/>
  <c r="A161" i="1" s="1"/>
  <c r="A162" i="1" s="1"/>
  <c r="A163" i="1" s="1"/>
  <c r="A164" i="1" s="1"/>
  <c r="A165" i="1" s="1"/>
  <c r="A166" i="1" s="1"/>
  <c r="A167" i="1" s="1"/>
  <c r="A168" i="1" s="1"/>
  <c r="A170" i="1" s="1"/>
  <c r="A172" i="1" s="1"/>
  <c r="A173" i="1" s="1"/>
  <c r="A174" i="1" s="1"/>
  <c r="A175" i="1" s="1"/>
  <c r="A176" i="1" s="1"/>
  <c r="A177" i="1" s="1"/>
  <c r="A178" i="1" s="1"/>
  <c r="A179" i="1" s="1"/>
  <c r="A180" i="1" s="1"/>
  <c r="A181" i="1" s="1"/>
  <c r="A182" i="1" s="1"/>
  <c r="A183" i="1" s="1"/>
  <c r="A184" i="1" s="1"/>
  <c r="A185" i="1" s="1"/>
  <c r="A186" i="1" s="1"/>
  <c r="A187" i="1" s="1"/>
  <c r="A190" i="1" s="1"/>
  <c r="A191" i="1" s="1"/>
  <c r="A192" i="1" s="1"/>
  <c r="A193" i="1" s="1"/>
  <c r="A194" i="1" s="1"/>
  <c r="A195" i="1" s="1"/>
  <c r="A196" i="1" s="1"/>
  <c r="A197" i="1" s="1"/>
  <c r="A198" i="1" s="1"/>
  <c r="A199" i="1" s="1"/>
  <c r="A200" i="1" s="1"/>
  <c r="A201" i="1" s="1"/>
  <c r="A202" i="1" s="1"/>
  <c r="A203" i="1" s="1"/>
  <c r="A204" i="1" s="1"/>
  <c r="A205" i="1" s="1"/>
  <c r="A207" i="1" s="1"/>
  <c r="A208" i="1" s="1"/>
  <c r="A209" i="1" s="1"/>
  <c r="A210" i="1" s="1"/>
  <c r="A211" i="1" s="1"/>
  <c r="A212" i="1" s="1"/>
  <c r="A213" i="1" s="1"/>
  <c r="A214" i="1" s="1"/>
  <c r="A215" i="1" s="1"/>
  <c r="A216" i="1" s="1"/>
  <c r="A217" i="1" s="1"/>
  <c r="A218" i="1" s="1"/>
  <c r="A219" i="1" s="1"/>
  <c r="A220" i="1" s="1"/>
  <c r="A221" i="1" s="1"/>
  <c r="A222" i="1" s="1"/>
  <c r="A223" i="1" s="1"/>
  <c r="A225" i="1" s="1"/>
  <c r="A226" i="1" s="1"/>
  <c r="A227" i="1" s="1"/>
  <c r="A228" i="1" s="1"/>
  <c r="A229" i="1" s="1"/>
  <c r="A230" i="1" s="1"/>
  <c r="A231" i="1" s="1"/>
  <c r="A233" i="1" s="1"/>
  <c r="A234" i="1" s="1"/>
  <c r="A235" i="1" s="1"/>
  <c r="A236" i="1" s="1"/>
  <c r="A237" i="1" s="1"/>
  <c r="A238" i="1" s="1"/>
  <c r="A239" i="1" s="1"/>
  <c r="A240" i="1" s="1"/>
  <c r="A242" i="1" s="1"/>
  <c r="A243" i="1" s="1"/>
  <c r="A244" i="1" s="1"/>
  <c r="A245" i="1" s="1"/>
  <c r="A246" i="1" s="1"/>
  <c r="A247" i="1" s="1"/>
  <c r="A248" i="1" s="1"/>
  <c r="A249" i="1" s="1"/>
  <c r="A250" i="1" s="1"/>
  <c r="A251" i="1" s="1"/>
  <c r="A253" i="1" s="1"/>
  <c r="A254" i="1" s="1"/>
  <c r="A255" i="1" s="1"/>
  <c r="A256" i="1" s="1"/>
  <c r="A257" i="1" s="1"/>
  <c r="A258" i="1" s="1"/>
  <c r="A259" i="1" s="1"/>
  <c r="A260" i="1" s="1"/>
  <c r="A261" i="1" s="1"/>
  <c r="A262" i="1" s="1"/>
  <c r="A263" i="1" s="1"/>
  <c r="A264" i="1" s="1"/>
  <c r="A265" i="1" s="1"/>
  <c r="A266" i="1" s="1"/>
  <c r="A267" i="1" s="1"/>
  <c r="A268" i="1" s="1"/>
  <c r="A269" i="1" s="1"/>
  <c r="A270" i="1" s="1"/>
  <c r="A272" i="1" s="1"/>
  <c r="A273" i="1" s="1"/>
  <c r="A274" i="1" s="1"/>
  <c r="A278" i="1" s="1"/>
  <c r="A277" i="1" s="1"/>
  <c r="A276" i="1" s="1"/>
  <c r="A275" i="1" s="1"/>
  <c r="A279" i="1" s="1"/>
  <c r="A280" i="1" s="1"/>
  <c r="A282" i="1" s="1"/>
  <c r="A283" i="1" s="1"/>
  <c r="A284" i="1" s="1"/>
  <c r="A285" i="1" s="1"/>
  <c r="A286" i="1" s="1"/>
  <c r="A287" i="1" s="1"/>
  <c r="A288" i="1" s="1"/>
  <c r="A289" i="1" s="1"/>
  <c r="A290" i="1" s="1"/>
  <c r="A291" i="1" s="1"/>
  <c r="A292" i="1" s="1"/>
  <c r="A293" i="1" s="1"/>
  <c r="A294" i="1" s="1"/>
  <c r="A295" i="1" s="1"/>
  <c r="A296"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1"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4" i="1" s="1"/>
  <c r="A355" i="1" s="1"/>
  <c r="A356" i="1" s="1"/>
  <c r="A357" i="1" s="1"/>
  <c r="A358" i="1" s="1"/>
  <c r="A359" i="1" s="1"/>
  <c r="A361" i="1" s="1"/>
  <c r="A362" i="1" s="1"/>
  <c r="A363" i="1" s="1"/>
  <c r="A364" i="1" s="1"/>
  <c r="A365" i="1" s="1"/>
  <c r="A366" i="1" s="1"/>
  <c r="A367" i="1" s="1"/>
  <c r="A369" i="1" s="1"/>
  <c r="A370" i="1" s="1"/>
  <c r="A371" i="1" s="1"/>
  <c r="A372" i="1" s="1"/>
  <c r="A373" i="1" s="1"/>
  <c r="A374" i="1" s="1"/>
  <c r="A375" i="1" s="1"/>
  <c r="A376"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5" i="1" s="1"/>
  <c r="A516" i="1" s="1"/>
  <c r="A517" i="1" s="1"/>
  <c r="A518" i="1" s="1"/>
  <c r="A519" i="1" s="1"/>
  <c r="A520" i="1" s="1"/>
  <c r="A521" i="1" s="1"/>
  <c r="A522" i="1" s="1"/>
  <c r="A523" i="1" s="1"/>
  <c r="A524" i="1" s="1"/>
  <c r="J692" i="1" l="1"/>
  <c r="J654" i="1"/>
  <c r="J650" i="1"/>
  <c r="J744" i="1"/>
  <c r="J106" i="1"/>
  <c r="J635" i="1"/>
  <c r="J658" i="1"/>
  <c r="A525" i="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6" i="1" s="1"/>
  <c r="A567" i="1" s="1"/>
  <c r="A568" i="1" s="1"/>
  <c r="A569" i="1" s="1"/>
  <c r="A570" i="1" s="1"/>
  <c r="A571" i="1" s="1"/>
  <c r="A572" i="1" s="1"/>
  <c r="A573" i="1" s="1"/>
  <c r="A574" i="1" s="1"/>
  <c r="A575" i="1" s="1"/>
  <c r="A578" i="1" s="1"/>
  <c r="A579" i="1" s="1"/>
  <c r="A580" i="1" s="1"/>
  <c r="A581" i="1" s="1"/>
  <c r="A582" i="1" s="1"/>
  <c r="A583" i="1" s="1"/>
  <c r="A584" i="1" s="1"/>
  <c r="A585" i="1" s="1"/>
  <c r="A586" i="1" s="1"/>
  <c r="A587" i="1" s="1"/>
  <c r="A588" i="1" s="1"/>
  <c r="A589" i="1" s="1"/>
  <c r="A590" i="1" s="1"/>
  <c r="A592" i="1" s="1"/>
  <c r="A593" i="1" s="1"/>
  <c r="A594" i="1" s="1"/>
  <c r="A595" i="1" s="1"/>
  <c r="A596" i="1" s="1"/>
  <c r="A597" i="1" s="1"/>
  <c r="A598" i="1" s="1"/>
  <c r="A599" i="1" s="1"/>
  <c r="A600" i="1" s="1"/>
  <c r="A601" i="1" s="1"/>
  <c r="A602" i="1" s="1"/>
  <c r="A603" i="1" s="1"/>
  <c r="A604" i="1" s="1"/>
  <c r="A606" i="1" s="1"/>
  <c r="A607" i="1" s="1"/>
  <c r="A609" i="1" s="1"/>
  <c r="A610" i="1" s="1"/>
  <c r="A611" i="1" s="1"/>
  <c r="A612" i="1" s="1"/>
  <c r="A613" i="1" s="1"/>
  <c r="A614" i="1" s="1"/>
  <c r="A615" i="1" s="1"/>
  <c r="A616" i="1" s="1"/>
  <c r="A617" i="1" s="1"/>
  <c r="A618" i="1" s="1"/>
  <c r="A619" i="1" s="1"/>
  <c r="A620" i="1" s="1"/>
  <c r="A621" i="1" s="1"/>
  <c r="A622" i="1" s="1"/>
  <c r="A624" i="1" s="1"/>
  <c r="A625" i="1" s="1"/>
  <c r="A626" i="1" s="1"/>
  <c r="A627" i="1" s="1"/>
  <c r="A628" i="1" s="1"/>
  <c r="A629" i="1" s="1"/>
  <c r="A630" i="1" s="1"/>
  <c r="A631" i="1" s="1"/>
  <c r="A632" i="1" s="1"/>
  <c r="A633" i="1" s="1"/>
  <c r="A634" i="1" s="1"/>
  <c r="A635" i="1" s="1"/>
  <c r="A636" i="1" s="1"/>
  <c r="A638" i="1" s="1"/>
  <c r="A639" i="1" s="1"/>
  <c r="A640" i="1" s="1"/>
  <c r="A641" i="1" s="1"/>
  <c r="A642" i="1" s="1"/>
  <c r="A643" i="1" s="1"/>
  <c r="A644" i="1" s="1"/>
  <c r="A645" i="1" s="1"/>
  <c r="A646" i="1" s="1"/>
  <c r="A647" i="1" s="1"/>
  <c r="A648" i="1" s="1"/>
  <c r="A649" i="1" s="1"/>
  <c r="A650" i="1" s="1"/>
  <c r="A651" i="1" s="1"/>
  <c r="A653" i="1" s="1"/>
  <c r="A654" i="1" s="1"/>
  <c r="A655" i="1" s="1"/>
  <c r="A656" i="1" s="1"/>
  <c r="A657" i="1" s="1"/>
  <c r="A658" i="1" s="1"/>
  <c r="A659" i="1" s="1"/>
  <c r="A660" i="1" s="1"/>
  <c r="A662" i="1" s="1"/>
  <c r="A663" i="1" s="1"/>
  <c r="A664" i="1" s="1"/>
  <c r="A665" i="1" s="1"/>
  <c r="A666" i="1" s="1"/>
  <c r="A667" i="1" s="1"/>
  <c r="A668" i="1" s="1"/>
  <c r="A669" i="1" s="1"/>
  <c r="J104" i="1"/>
  <c r="J234" i="1"/>
  <c r="J620" i="1"/>
  <c r="J152" i="1"/>
  <c r="J237" i="1"/>
  <c r="J103" i="1"/>
  <c r="J212" i="1"/>
  <c r="J647" i="1"/>
  <c r="J113" i="1"/>
  <c r="J581" i="1"/>
  <c r="J641" i="1"/>
  <c r="J236" i="1"/>
  <c r="J636" i="1"/>
  <c r="J209" i="1"/>
  <c r="J618" i="1"/>
  <c r="J664" i="1"/>
  <c r="J71" i="1"/>
  <c r="B107" i="1"/>
  <c r="B131" i="1" s="1"/>
  <c r="J122" i="1"/>
  <c r="C107" i="1"/>
  <c r="C131" i="1" s="1"/>
  <c r="E107" i="1"/>
  <c r="E131" i="1" s="1"/>
  <c r="J121" i="1"/>
  <c r="J580" i="1"/>
  <c r="J632" i="1"/>
  <c r="J633" i="1"/>
  <c r="J648" i="1"/>
  <c r="J649" i="1"/>
  <c r="J730" i="1"/>
  <c r="J667" i="1"/>
  <c r="J102" i="1"/>
  <c r="J666" i="1"/>
  <c r="J99" i="1"/>
  <c r="J507" i="1"/>
  <c r="J619" i="1"/>
  <c r="J634" i="1"/>
  <c r="D92" i="1"/>
  <c r="D93" i="1"/>
  <c r="D94" i="1" s="1"/>
  <c r="D95" i="1" s="1"/>
  <c r="D96" i="1" s="1"/>
  <c r="D97" i="1" s="1"/>
  <c r="D99" i="1" s="1"/>
  <c r="D100" i="1" s="1"/>
  <c r="D101" i="1" s="1"/>
  <c r="D102" i="1" s="1"/>
  <c r="D103" i="1" s="1"/>
  <c r="D104" i="1" s="1"/>
  <c r="D105" i="1" s="1"/>
  <c r="D106" i="1" s="1"/>
  <c r="D107" i="1" s="1"/>
  <c r="D108" i="1" s="1"/>
  <c r="D109" i="1" s="1"/>
  <c r="D111" i="1" s="1"/>
  <c r="D112" i="1" s="1"/>
  <c r="D113" i="1" s="1"/>
  <c r="D114" i="1" s="1"/>
  <c r="D115" i="1" s="1"/>
  <c r="D116" i="1" s="1"/>
  <c r="D117" i="1" s="1"/>
  <c r="D118" i="1" s="1"/>
  <c r="D119" i="1" s="1"/>
  <c r="D120" i="1" s="1"/>
  <c r="D121" i="1" s="1"/>
  <c r="D122" i="1" s="1"/>
  <c r="D124" i="1" s="1"/>
  <c r="D125" i="1" s="1"/>
  <c r="D126" i="1" s="1"/>
  <c r="D127" i="1" s="1"/>
  <c r="D128" i="1" s="1"/>
  <c r="D129" i="1" s="1"/>
  <c r="D130" i="1" s="1"/>
  <c r="D131" i="1" s="1"/>
  <c r="D132" i="1" s="1"/>
  <c r="D133" i="1" s="1"/>
  <c r="D134" i="1" s="1"/>
  <c r="D135" i="1" s="1"/>
  <c r="D137" i="1" s="1"/>
  <c r="D138" i="1" s="1"/>
  <c r="D139" i="1" s="1"/>
  <c r="D140" i="1" s="1"/>
  <c r="D141" i="1" s="1"/>
  <c r="D143" i="1" s="1"/>
  <c r="D145" i="1" s="1"/>
  <c r="D146" i="1" s="1"/>
  <c r="D147" i="1" s="1"/>
  <c r="D148" i="1" s="1"/>
  <c r="D149" i="1" s="1"/>
  <c r="D150" i="1" s="1"/>
  <c r="D151" i="1" s="1"/>
  <c r="D152" i="1" s="1"/>
  <c r="D153" i="1" s="1"/>
  <c r="D155" i="1" s="1"/>
  <c r="D156" i="1" s="1"/>
  <c r="D157" i="1" s="1"/>
  <c r="D159" i="1" s="1"/>
  <c r="D160" i="1" s="1"/>
  <c r="D161" i="1" s="1"/>
  <c r="D162" i="1" s="1"/>
  <c r="D163" i="1" s="1"/>
  <c r="D164" i="1" s="1"/>
  <c r="D165" i="1" s="1"/>
  <c r="D166" i="1" s="1"/>
  <c r="D167" i="1" s="1"/>
  <c r="D168" i="1" s="1"/>
  <c r="D170" i="1" s="1"/>
  <c r="D172" i="1" s="1"/>
  <c r="D173" i="1" s="1"/>
  <c r="D174" i="1" s="1"/>
  <c r="D175" i="1" s="1"/>
  <c r="D176" i="1" s="1"/>
  <c r="D177" i="1" s="1"/>
  <c r="D178" i="1" s="1"/>
  <c r="D179" i="1" s="1"/>
  <c r="D180" i="1" s="1"/>
  <c r="D181" i="1" s="1"/>
  <c r="D182" i="1" s="1"/>
  <c r="D183" i="1" s="1"/>
  <c r="D184" i="1" s="1"/>
  <c r="D185" i="1" s="1"/>
  <c r="D186" i="1" s="1"/>
  <c r="D187" i="1" s="1"/>
  <c r="D190" i="1" s="1"/>
  <c r="D191" i="1" s="1"/>
  <c r="D192" i="1" s="1"/>
  <c r="D193" i="1" s="1"/>
  <c r="D194" i="1" s="1"/>
  <c r="D195" i="1" s="1"/>
  <c r="D196" i="1" s="1"/>
  <c r="D197" i="1" s="1"/>
  <c r="D198" i="1" s="1"/>
  <c r="D199" i="1" s="1"/>
  <c r="D200" i="1" s="1"/>
  <c r="D201" i="1" s="1"/>
  <c r="D202" i="1" s="1"/>
  <c r="D203" i="1" s="1"/>
  <c r="D204" i="1" s="1"/>
  <c r="D205" i="1" s="1"/>
  <c r="D207" i="1" s="1"/>
  <c r="D208" i="1" s="1"/>
  <c r="D209" i="1" s="1"/>
  <c r="D210" i="1" s="1"/>
  <c r="D211" i="1" s="1"/>
  <c r="D212" i="1" s="1"/>
  <c r="D213" i="1" s="1"/>
  <c r="D214" i="1" s="1"/>
  <c r="D215" i="1" s="1"/>
  <c r="D216" i="1" s="1"/>
  <c r="D217" i="1" s="1"/>
  <c r="D218" i="1" s="1"/>
  <c r="D219" i="1" s="1"/>
  <c r="D220" i="1" s="1"/>
  <c r="D221" i="1" s="1"/>
  <c r="D222" i="1" s="1"/>
  <c r="D223" i="1" s="1"/>
  <c r="D225" i="1" s="1"/>
  <c r="D226" i="1" s="1"/>
  <c r="D227" i="1" s="1"/>
  <c r="D228" i="1" s="1"/>
  <c r="D229" i="1" s="1"/>
  <c r="D230" i="1" s="1"/>
  <c r="D231" i="1" s="1"/>
  <c r="D233" i="1" s="1"/>
  <c r="D234" i="1" s="1"/>
  <c r="D235" i="1" s="1"/>
  <c r="D236" i="1" s="1"/>
  <c r="D237" i="1" s="1"/>
  <c r="D238" i="1" s="1"/>
  <c r="D239" i="1" s="1"/>
  <c r="D240" i="1" s="1"/>
  <c r="D242" i="1" s="1"/>
  <c r="D243" i="1" s="1"/>
  <c r="D244" i="1" s="1"/>
  <c r="D245" i="1" s="1"/>
  <c r="D246" i="1" s="1"/>
  <c r="D247" i="1" s="1"/>
  <c r="D248" i="1" s="1"/>
  <c r="D249" i="1" s="1"/>
  <c r="D250" i="1" s="1"/>
  <c r="D251" i="1" s="1"/>
  <c r="D253" i="1" s="1"/>
  <c r="D254" i="1" s="1"/>
  <c r="D255" i="1" s="1"/>
  <c r="D256" i="1" s="1"/>
  <c r="D257" i="1" s="1"/>
  <c r="D258" i="1" s="1"/>
  <c r="D259" i="1" s="1"/>
  <c r="D260" i="1" s="1"/>
  <c r="D261" i="1" s="1"/>
  <c r="D262" i="1" s="1"/>
  <c r="D263" i="1" s="1"/>
  <c r="D264" i="1" s="1"/>
  <c r="D265" i="1" s="1"/>
  <c r="D266" i="1" s="1"/>
  <c r="D267" i="1" s="1"/>
  <c r="D268" i="1" s="1"/>
  <c r="D269" i="1" s="1"/>
  <c r="D270" i="1" s="1"/>
  <c r="D272" i="1" s="1"/>
  <c r="D273" i="1" s="1"/>
  <c r="D274" i="1" s="1"/>
  <c r="D278" i="1" s="1"/>
  <c r="D277" i="1" s="1"/>
  <c r="D276" i="1" s="1"/>
  <c r="D275" i="1" s="1"/>
  <c r="D279" i="1" s="1"/>
  <c r="D280" i="1" s="1"/>
  <c r="D282" i="1" s="1"/>
  <c r="D283" i="1" s="1"/>
  <c r="D284" i="1" s="1"/>
  <c r="D285" i="1" s="1"/>
  <c r="D286" i="1" s="1"/>
  <c r="D287" i="1" s="1"/>
  <c r="D288" i="1" s="1"/>
  <c r="D289" i="1" s="1"/>
  <c r="D290" i="1" s="1"/>
  <c r="D291" i="1" s="1"/>
  <c r="D292" i="1" s="1"/>
  <c r="D293" i="1" s="1"/>
  <c r="D294" i="1" s="1"/>
  <c r="D295" i="1" s="1"/>
  <c r="D296" i="1" s="1"/>
  <c r="D298" i="1" s="1"/>
  <c r="D299" i="1" s="1"/>
  <c r="D300" i="1" s="1"/>
  <c r="D301" i="1" s="1"/>
  <c r="D302" i="1" s="1"/>
  <c r="D303" i="1" s="1"/>
  <c r="D304" i="1" s="1"/>
  <c r="D305" i="1" s="1"/>
  <c r="D306" i="1" s="1"/>
  <c r="D307" i="1" s="1"/>
  <c r="D308" i="1" s="1"/>
  <c r="D309" i="1" s="1"/>
  <c r="D310" i="1" s="1"/>
  <c r="D311" i="1" s="1"/>
  <c r="D312" i="1" s="1"/>
  <c r="D313" i="1" s="1"/>
  <c r="D314" i="1" s="1"/>
  <c r="D315" i="1" s="1"/>
  <c r="D316" i="1" s="1"/>
  <c r="D317" i="1" s="1"/>
  <c r="D318" i="1" s="1"/>
  <c r="D319" i="1" s="1"/>
  <c r="D321" i="1" s="1"/>
  <c r="D323" i="1" s="1"/>
  <c r="D324" i="1" s="1"/>
  <c r="D325" i="1" s="1"/>
  <c r="D326" i="1" s="1"/>
  <c r="D327" i="1" s="1"/>
  <c r="D328" i="1" s="1"/>
  <c r="D329" i="1" s="1"/>
  <c r="D330" i="1" s="1"/>
  <c r="D331" i="1" s="1"/>
  <c r="D332" i="1" s="1"/>
  <c r="D333" i="1" s="1"/>
  <c r="D334" i="1" s="1"/>
  <c r="D335" i="1" s="1"/>
  <c r="D336" i="1" s="1"/>
  <c r="D337" i="1" s="1"/>
  <c r="D338" i="1" s="1"/>
  <c r="D339" i="1" s="1"/>
  <c r="D340" i="1" s="1"/>
  <c r="D341" i="1" s="1"/>
  <c r="D342" i="1" s="1"/>
  <c r="D343" i="1" s="1"/>
  <c r="D344" i="1" s="1"/>
  <c r="D345" i="1" s="1"/>
  <c r="D346" i="1" s="1"/>
  <c r="D347" i="1" s="1"/>
  <c r="D348" i="1" s="1"/>
  <c r="D349" i="1" s="1"/>
  <c r="D350" i="1" s="1"/>
  <c r="D351" i="1" s="1"/>
  <c r="D352" i="1" s="1"/>
  <c r="D354" i="1" s="1"/>
  <c r="D355" i="1" s="1"/>
  <c r="D356" i="1" s="1"/>
  <c r="D357" i="1" s="1"/>
  <c r="D358" i="1" s="1"/>
  <c r="D359" i="1" s="1"/>
  <c r="D361" i="1" s="1"/>
  <c r="D362" i="1" s="1"/>
  <c r="D363" i="1" s="1"/>
  <c r="D364" i="1" s="1"/>
  <c r="D365" i="1" s="1"/>
  <c r="D366" i="1" s="1"/>
  <c r="D367" i="1" s="1"/>
  <c r="D369" i="1" s="1"/>
  <c r="D370" i="1" s="1"/>
  <c r="D371" i="1" s="1"/>
  <c r="D372" i="1" s="1"/>
  <c r="D373" i="1" s="1"/>
  <c r="D374" i="1" s="1"/>
  <c r="D375" i="1" s="1"/>
  <c r="D376" i="1" s="1"/>
  <c r="D379" i="1" s="1"/>
  <c r="D380" i="1" s="1"/>
  <c r="D381" i="1" s="1"/>
  <c r="D382" i="1" s="1"/>
  <c r="D383" i="1" s="1"/>
  <c r="D384" i="1" s="1"/>
  <c r="D385" i="1" s="1"/>
  <c r="D386" i="1" s="1"/>
  <c r="D387" i="1" s="1"/>
  <c r="D388" i="1" s="1"/>
  <c r="D389" i="1" s="1"/>
  <c r="D390" i="1" s="1"/>
  <c r="D391" i="1" s="1"/>
  <c r="D392" i="1" s="1"/>
  <c r="D393" i="1" s="1"/>
  <c r="D394" i="1" s="1"/>
  <c r="D395" i="1" s="1"/>
  <c r="D396" i="1" s="1"/>
  <c r="D397" i="1" s="1"/>
  <c r="D398" i="1" s="1"/>
  <c r="D399" i="1" s="1"/>
  <c r="D400" i="1" s="1"/>
  <c r="D401" i="1" s="1"/>
  <c r="D402" i="1" s="1"/>
  <c r="D403" i="1" s="1"/>
  <c r="D404" i="1" s="1"/>
  <c r="D405" i="1" s="1"/>
  <c r="D406" i="1" s="1"/>
  <c r="D407" i="1" s="1"/>
  <c r="D408" i="1" s="1"/>
  <c r="D409" i="1" s="1"/>
  <c r="D410" i="1" s="1"/>
  <c r="D411" i="1" s="1"/>
  <c r="D412" i="1" s="1"/>
  <c r="D413" i="1" s="1"/>
  <c r="D414" i="1" s="1"/>
  <c r="D415" i="1" s="1"/>
  <c r="D416" i="1" s="1"/>
  <c r="D417" i="1" s="1"/>
  <c r="D418" i="1" s="1"/>
  <c r="D419" i="1" s="1"/>
  <c r="D420" i="1" s="1"/>
  <c r="D421" i="1" s="1"/>
  <c r="D422" i="1" s="1"/>
  <c r="D423" i="1" s="1"/>
  <c r="D424" i="1" s="1"/>
  <c r="D425" i="1" s="1"/>
  <c r="D426" i="1" s="1"/>
  <c r="D427" i="1" s="1"/>
  <c r="D428" i="1" s="1"/>
  <c r="D429" i="1" s="1"/>
  <c r="D430" i="1" s="1"/>
  <c r="D431" i="1" s="1"/>
  <c r="D432" i="1" s="1"/>
  <c r="D433" i="1" s="1"/>
  <c r="D434" i="1" s="1"/>
  <c r="D435" i="1" s="1"/>
  <c r="D436" i="1" s="1"/>
  <c r="D437" i="1" s="1"/>
  <c r="D438" i="1" s="1"/>
  <c r="D439" i="1" s="1"/>
  <c r="D440" i="1" s="1"/>
  <c r="D441" i="1" s="1"/>
  <c r="D442" i="1" s="1"/>
  <c r="D443" i="1" s="1"/>
  <c r="D444" i="1" s="1"/>
  <c r="D445" i="1" s="1"/>
  <c r="D446" i="1" s="1"/>
  <c r="D447" i="1" s="1"/>
  <c r="D448" i="1" s="1"/>
  <c r="D449" i="1" s="1"/>
  <c r="D450" i="1" s="1"/>
  <c r="D451" i="1" s="1"/>
  <c r="D452" i="1" s="1"/>
  <c r="D453" i="1" s="1"/>
  <c r="D454" i="1" s="1"/>
  <c r="D455" i="1" s="1"/>
  <c r="D456" i="1" s="1"/>
  <c r="D457" i="1" s="1"/>
  <c r="D458" i="1" s="1"/>
  <c r="D459" i="1" s="1"/>
  <c r="D460" i="1" s="1"/>
  <c r="D461" i="1" s="1"/>
  <c r="D462" i="1" s="1"/>
  <c r="D463" i="1" s="1"/>
  <c r="D464" i="1" s="1"/>
  <c r="D465" i="1" s="1"/>
  <c r="D466" i="1" s="1"/>
  <c r="D467" i="1" s="1"/>
  <c r="D468" i="1" s="1"/>
  <c r="D469" i="1" s="1"/>
  <c r="D470" i="1" s="1"/>
  <c r="D471" i="1" s="1"/>
  <c r="D472" i="1" s="1"/>
  <c r="D473" i="1" s="1"/>
  <c r="D474" i="1" s="1"/>
  <c r="D475" i="1" s="1"/>
  <c r="D476" i="1" s="1"/>
  <c r="D477" i="1" s="1"/>
  <c r="D478" i="1" s="1"/>
  <c r="D479" i="1" s="1"/>
  <c r="D480" i="1" s="1"/>
  <c r="D481" i="1" s="1"/>
  <c r="D482" i="1" s="1"/>
  <c r="D483" i="1" s="1"/>
  <c r="D484" i="1" s="1"/>
  <c r="D485" i="1" s="1"/>
  <c r="D486" i="1" s="1"/>
  <c r="D487" i="1" s="1"/>
  <c r="D488" i="1" s="1"/>
  <c r="D489" i="1" s="1"/>
  <c r="D490" i="1" s="1"/>
  <c r="D491" i="1" s="1"/>
  <c r="D492" i="1" s="1"/>
  <c r="D493" i="1" s="1"/>
  <c r="D494" i="1" s="1"/>
  <c r="D495" i="1" s="1"/>
  <c r="D496" i="1" s="1"/>
  <c r="D497" i="1" s="1"/>
  <c r="D498" i="1" s="1"/>
  <c r="D499" i="1" s="1"/>
  <c r="D500" i="1" s="1"/>
  <c r="D501" i="1" s="1"/>
  <c r="D502" i="1" s="1"/>
  <c r="D503" i="1" s="1"/>
  <c r="D504" i="1" s="1"/>
  <c r="D505" i="1" s="1"/>
  <c r="D506" i="1" s="1"/>
  <c r="D507" i="1" s="1"/>
  <c r="D508" i="1" s="1"/>
  <c r="D509" i="1" s="1"/>
  <c r="D510" i="1" s="1"/>
  <c r="D511" i="1" s="1"/>
  <c r="D512" i="1" s="1"/>
  <c r="D513" i="1" s="1"/>
  <c r="D515" i="1" s="1"/>
  <c r="D516" i="1" s="1"/>
  <c r="D517" i="1" s="1"/>
  <c r="D518" i="1" s="1"/>
  <c r="D519" i="1" s="1"/>
  <c r="D520" i="1" s="1"/>
  <c r="D521" i="1" s="1"/>
  <c r="D522" i="1" s="1"/>
  <c r="D523" i="1" s="1"/>
  <c r="D524" i="1" s="1"/>
  <c r="J100" i="1"/>
  <c r="J126" i="1"/>
  <c r="J726" i="1"/>
  <c r="J141" i="1"/>
  <c r="J145" i="1"/>
  <c r="J155" i="1"/>
  <c r="G107" i="1"/>
  <c r="G131" i="1" s="1"/>
  <c r="J157" i="1"/>
  <c r="J151" i="1"/>
  <c r="J131" i="1"/>
  <c r="J107" i="1"/>
  <c r="J101" i="1"/>
  <c r="J146" i="1"/>
  <c r="J156" i="1"/>
  <c r="J119" i="1"/>
  <c r="J375" i="1"/>
  <c r="J94" i="1"/>
  <c r="J612" i="1"/>
  <c r="J523" i="1"/>
  <c r="J521" i="1"/>
  <c r="J520" i="1"/>
  <c r="J719" i="1"/>
  <c r="A671" i="1" l="1"/>
  <c r="A673" i="1" s="1"/>
  <c r="A674" i="1" s="1"/>
  <c r="A675" i="1" s="1"/>
  <c r="A677" i="1" s="1"/>
  <c r="A680" i="1" s="1"/>
  <c r="A681" i="1" s="1"/>
  <c r="A682" i="1" s="1"/>
  <c r="A683" i="1" s="1"/>
  <c r="A684" i="1" s="1"/>
  <c r="A685" i="1" s="1"/>
  <c r="A686" i="1" s="1"/>
  <c r="A687" i="1" s="1"/>
  <c r="A688" i="1" s="1"/>
  <c r="A689" i="1" s="1"/>
  <c r="A690" i="1" s="1"/>
  <c r="A691" i="1" s="1"/>
  <c r="A692" i="1" s="1"/>
  <c r="A693" i="1" s="1"/>
  <c r="A694" i="1" s="1"/>
  <c r="A695" i="1" s="1"/>
  <c r="A697" i="1" s="1"/>
  <c r="A698" i="1" s="1"/>
  <c r="A699" i="1" s="1"/>
  <c r="A700" i="1" s="1"/>
  <c r="A701" i="1" s="1"/>
  <c r="A702" i="1" s="1"/>
  <c r="A703" i="1" s="1"/>
  <c r="A704" i="1" s="1"/>
  <c r="A705" i="1" s="1"/>
  <c r="A706" i="1" s="1"/>
  <c r="A707" i="1" s="1"/>
  <c r="A708" i="1" s="1"/>
  <c r="A709" i="1" s="1"/>
  <c r="A710" i="1" s="1"/>
  <c r="A711" i="1" s="1"/>
  <c r="A712" i="1" s="1"/>
  <c r="A713" i="1" s="1"/>
  <c r="D525" i="1"/>
  <c r="D526" i="1" s="1"/>
  <c r="D527" i="1" s="1"/>
  <c r="D528" i="1" s="1"/>
  <c r="D529" i="1" s="1"/>
  <c r="D530" i="1" s="1"/>
  <c r="D531" i="1" s="1"/>
  <c r="D532" i="1" s="1"/>
  <c r="D533" i="1" s="1"/>
  <c r="D534" i="1" s="1"/>
  <c r="D535" i="1" s="1"/>
  <c r="D536" i="1" s="1"/>
  <c r="D537" i="1" s="1"/>
  <c r="D538" i="1" s="1"/>
  <c r="D539" i="1" s="1"/>
  <c r="D540" i="1" s="1"/>
  <c r="D541" i="1" s="1"/>
  <c r="D542" i="1" s="1"/>
  <c r="D543" i="1" s="1"/>
  <c r="D544" i="1" s="1"/>
  <c r="D545" i="1" s="1"/>
  <c r="D546" i="1" s="1"/>
  <c r="D547" i="1" s="1"/>
  <c r="D548" i="1" s="1"/>
  <c r="D549" i="1" s="1"/>
  <c r="D550" i="1" s="1"/>
  <c r="D551" i="1" s="1"/>
  <c r="D552" i="1" s="1"/>
  <c r="D553" i="1" s="1"/>
  <c r="D554" i="1" s="1"/>
  <c r="D555" i="1" s="1"/>
  <c r="D556" i="1" s="1"/>
  <c r="D557" i="1" s="1"/>
  <c r="D558" i="1" s="1"/>
  <c r="D559" i="1" s="1"/>
  <c r="D560" i="1" s="1"/>
  <c r="D561" i="1" s="1"/>
  <c r="D562" i="1" s="1"/>
  <c r="D563" i="1" s="1"/>
  <c r="D564" i="1" s="1"/>
  <c r="D566" i="1" s="1"/>
  <c r="D567" i="1" s="1"/>
  <c r="D568" i="1" s="1"/>
  <c r="D569" i="1" s="1"/>
  <c r="D570" i="1" s="1"/>
  <c r="D571" i="1" s="1"/>
  <c r="D572" i="1" s="1"/>
  <c r="D573" i="1" s="1"/>
  <c r="D574" i="1" s="1"/>
  <c r="D575" i="1" s="1"/>
  <c r="D578" i="1" s="1"/>
  <c r="D579" i="1" s="1"/>
  <c r="D580" i="1" s="1"/>
  <c r="D581" i="1" s="1"/>
  <c r="D582" i="1" s="1"/>
  <c r="D583" i="1" s="1"/>
  <c r="D584" i="1" s="1"/>
  <c r="D585" i="1" s="1"/>
  <c r="D586" i="1" s="1"/>
  <c r="D587" i="1" s="1"/>
  <c r="D588" i="1" s="1"/>
  <c r="D589" i="1" s="1"/>
  <c r="D590" i="1" s="1"/>
  <c r="D592" i="1" s="1"/>
  <c r="D593" i="1" s="1"/>
  <c r="D594" i="1" s="1"/>
  <c r="D595" i="1" s="1"/>
  <c r="D596" i="1" s="1"/>
  <c r="D597" i="1" s="1"/>
  <c r="D598" i="1" s="1"/>
  <c r="D599" i="1" s="1"/>
  <c r="D600" i="1" s="1"/>
  <c r="D601" i="1" s="1"/>
  <c r="D602" i="1" s="1"/>
  <c r="D603" i="1" s="1"/>
  <c r="D604" i="1" s="1"/>
  <c r="D606" i="1" s="1"/>
  <c r="D607" i="1" s="1"/>
  <c r="D609" i="1" s="1"/>
  <c r="D610" i="1" s="1"/>
  <c r="D611" i="1" s="1"/>
  <c r="D612" i="1" s="1"/>
  <c r="D613" i="1" s="1"/>
  <c r="D614" i="1" s="1"/>
  <c r="D615" i="1" s="1"/>
  <c r="D616" i="1" s="1"/>
  <c r="D617" i="1" s="1"/>
  <c r="D618" i="1" s="1"/>
  <c r="D619" i="1" s="1"/>
  <c r="D620" i="1" s="1"/>
  <c r="D621" i="1" s="1"/>
  <c r="D622" i="1" s="1"/>
  <c r="D624" i="1" s="1"/>
  <c r="D625" i="1" s="1"/>
  <c r="D626" i="1" s="1"/>
  <c r="D627" i="1" s="1"/>
  <c r="D628" i="1" s="1"/>
  <c r="D629" i="1" s="1"/>
  <c r="D630" i="1" s="1"/>
  <c r="D631" i="1" s="1"/>
  <c r="D632" i="1" s="1"/>
  <c r="D633" i="1" s="1"/>
  <c r="D634" i="1" s="1"/>
  <c r="D635" i="1" s="1"/>
  <c r="D636" i="1" s="1"/>
  <c r="D638" i="1" s="1"/>
  <c r="D639" i="1" s="1"/>
  <c r="D640" i="1" s="1"/>
  <c r="D641" i="1" s="1"/>
  <c r="D642" i="1" s="1"/>
  <c r="D643" i="1" s="1"/>
  <c r="D644" i="1" s="1"/>
  <c r="D645" i="1" s="1"/>
  <c r="D646" i="1" s="1"/>
  <c r="D647" i="1" s="1"/>
  <c r="D648" i="1" s="1"/>
  <c r="D649" i="1" s="1"/>
  <c r="D650" i="1" s="1"/>
  <c r="D651" i="1" s="1"/>
  <c r="D653" i="1" s="1"/>
  <c r="D654" i="1" s="1"/>
  <c r="D655" i="1" s="1"/>
  <c r="D656" i="1" s="1"/>
  <c r="D657" i="1" s="1"/>
  <c r="D658" i="1" s="1"/>
  <c r="D659" i="1" s="1"/>
  <c r="D660" i="1" s="1"/>
  <c r="D662" i="1" s="1"/>
  <c r="D663" i="1" s="1"/>
  <c r="D664" i="1" s="1"/>
  <c r="D665" i="1" s="1"/>
  <c r="D666" i="1" s="1"/>
  <c r="D667" i="1" s="1"/>
  <c r="D668" i="1" s="1"/>
  <c r="D669" i="1" s="1"/>
  <c r="J502" i="1"/>
  <c r="J745" i="1" s="1"/>
  <c r="J747" i="1" s="1"/>
  <c r="A714" i="1" l="1"/>
  <c r="A716" i="1" s="1"/>
  <c r="A717" i="1" s="1"/>
  <c r="A718" i="1" s="1"/>
  <c r="A719" i="1" s="1"/>
  <c r="A720" i="1" s="1"/>
  <c r="A721" i="1" s="1"/>
  <c r="A722" i="1" s="1"/>
  <c r="A723" i="1" s="1"/>
  <c r="A724" i="1" s="1"/>
  <c r="A725" i="1" s="1"/>
  <c r="A726" i="1" s="1"/>
  <c r="A727" i="1" s="1"/>
  <c r="A728" i="1" s="1"/>
  <c r="A729" i="1" s="1"/>
  <c r="A730" i="1" s="1"/>
  <c r="A732" i="1" s="1"/>
  <c r="A733" i="1" s="1"/>
  <c r="A734" i="1" s="1"/>
  <c r="A735" i="1" s="1"/>
  <c r="A736" i="1" s="1"/>
  <c r="A737" i="1" s="1"/>
  <c r="A738" i="1" s="1"/>
  <c r="A739" i="1" s="1"/>
  <c r="A740" i="1" s="1"/>
  <c r="A741" i="1" s="1"/>
  <c r="A742" i="1" s="1"/>
  <c r="A743" i="1" s="1"/>
  <c r="A744" i="1" s="1"/>
  <c r="D671" i="1"/>
  <c r="D673" i="1" s="1"/>
  <c r="D674" i="1" s="1"/>
  <c r="D675" i="1" s="1"/>
  <c r="D677" i="1" s="1"/>
  <c r="D680" i="1" s="1"/>
  <c r="D681" i="1" s="1"/>
  <c r="D682" i="1" s="1"/>
  <c r="D683" i="1" s="1"/>
  <c r="D684" i="1" s="1"/>
  <c r="D685" i="1" s="1"/>
  <c r="D686" i="1" s="1"/>
  <c r="D687" i="1" s="1"/>
  <c r="D688" i="1" s="1"/>
  <c r="D689" i="1" s="1"/>
  <c r="D690" i="1" s="1"/>
  <c r="D691" i="1" s="1"/>
  <c r="D692" i="1" s="1"/>
  <c r="D693" i="1" s="1"/>
  <c r="D694" i="1" s="1"/>
  <c r="D695" i="1" s="1"/>
  <c r="D697" i="1" s="1"/>
  <c r="D698" i="1" s="1"/>
  <c r="D699" i="1" s="1"/>
  <c r="D700" i="1" s="1"/>
  <c r="D701" i="1" s="1"/>
  <c r="D702" i="1" s="1"/>
  <c r="D703" i="1" s="1"/>
  <c r="D704" i="1" s="1"/>
  <c r="D705" i="1" s="1"/>
  <c r="D706" i="1" s="1"/>
  <c r="D707" i="1" s="1"/>
  <c r="D708" i="1" s="1"/>
  <c r="D709" i="1" s="1"/>
  <c r="D710" i="1" s="1"/>
  <c r="D711" i="1" s="1"/>
  <c r="D712" i="1" s="1"/>
  <c r="D713" i="1" s="1"/>
  <c r="D714" i="1" l="1"/>
  <c r="D716" i="1" s="1"/>
  <c r="D717" i="1" s="1"/>
  <c r="D718" i="1" s="1"/>
  <c r="D719" i="1" s="1"/>
  <c r="D720" i="1" s="1"/>
  <c r="D721" i="1" s="1"/>
  <c r="D722" i="1" s="1"/>
  <c r="D723" i="1" s="1"/>
  <c r="D724" i="1" s="1"/>
  <c r="D725" i="1" s="1"/>
  <c r="D726" i="1" s="1"/>
  <c r="D727" i="1" s="1"/>
  <c r="D728" i="1" s="1"/>
  <c r="D729" i="1" s="1"/>
  <c r="D730" i="1" s="1"/>
  <c r="D732" i="1" s="1"/>
  <c r="D733" i="1" s="1"/>
  <c r="D734" i="1" s="1"/>
  <c r="D735" i="1" s="1"/>
  <c r="D736" i="1" s="1"/>
  <c r="D737" i="1" s="1"/>
  <c r="D738" i="1" s="1"/>
  <c r="D739" i="1" s="1"/>
  <c r="D740" i="1" s="1"/>
  <c r="D741" i="1" s="1"/>
  <c r="D742" i="1" s="1"/>
  <c r="D743" i="1" s="1"/>
  <c r="D744" i="1" s="1"/>
</calcChain>
</file>

<file path=xl/sharedStrings.xml><?xml version="1.0" encoding="utf-8"?>
<sst xmlns="http://schemas.openxmlformats.org/spreadsheetml/2006/main" count="1360" uniqueCount="939">
  <si>
    <t xml:space="preserve">Séptima Junta de Aclaraciones </t>
  </si>
  <si>
    <t>Licitación Pública Nacional</t>
  </si>
  <si>
    <t>No. LO-047J3F998-E54-2021</t>
  </si>
  <si>
    <t>ASPN-COA-GIN-F-31</t>
  </si>
  <si>
    <t>OBRA: “CONSTRUCCIÓN DE  VÍAS  FÉRREAS, PARA EL ACCESO A LA NUEVA TERMINAL  ESPECIALIZADA DE  CONTENEDORES
Y AL RECINTO  PORTUARIO DE LAGUNA DE PAJARITOS”</t>
  </si>
  <si>
    <r>
      <t xml:space="preserve">Lugar y Fecha:  </t>
    </r>
    <r>
      <rPr>
        <b/>
        <sz val="12"/>
        <color theme="1"/>
        <rFont val="Montserrat"/>
      </rPr>
      <t>Coatzacoalcos, Ver., a 28 de julio de 2022.</t>
    </r>
  </si>
  <si>
    <t>RELACION DE CONCEPTOS Y CANTIDADES DE OBRA PARA EXPRESION DE PRECIOS UNITARIOS Y MONTO TOTAL DE LA PROPOSICION</t>
  </si>
  <si>
    <t>O          B          R          A</t>
  </si>
  <si>
    <t>PRECIO UNITARIO</t>
  </si>
  <si>
    <t>C     O     N     C     E     P    T    O    S</t>
  </si>
  <si>
    <t>No.</t>
  </si>
  <si>
    <t>ESPECIFICACIÓN</t>
  </si>
  <si>
    <t>GENERAL</t>
  </si>
  <si>
    <t>NORMATIVA SCT</t>
  </si>
  <si>
    <t>PARTICULAR</t>
  </si>
  <si>
    <t>COMPLEMENTARIA</t>
  </si>
  <si>
    <t>PARTIDA</t>
  </si>
  <si>
    <t>D   E   S   C   R   I   P   C   I   O   N</t>
  </si>
  <si>
    <t>CANTIDAD</t>
  </si>
  <si>
    <t>DE</t>
  </si>
  <si>
    <t>OBRA</t>
  </si>
  <si>
    <t>UNIDAD</t>
  </si>
  <si>
    <t>CON LETRA</t>
  </si>
  <si>
    <t>CON NÚMERO</t>
  </si>
  <si>
    <t>PRESUPUESTO</t>
  </si>
  <si>
    <t>TOTAL</t>
  </si>
  <si>
    <t>I</t>
  </si>
  <si>
    <t>M3</t>
  </si>
  <si>
    <t>SUMA DEL IMPORTE PARCIAL DE ESTA HOJA</t>
  </si>
  <si>
    <t>ACUMULADO PARCIAL</t>
  </si>
  <si>
    <t>Revisión 2</t>
  </si>
  <si>
    <t>ASPN-SM-SGI-F-01   REV.7  29/10/21</t>
  </si>
  <si>
    <t>NOMBRE DE LA EMPRESA O PERSONA FISICA</t>
  </si>
  <si>
    <t>FIRMA DE LA/EL REPRESENTANTE LEGAL</t>
  </si>
  <si>
    <t>VÍA DE ACCESO</t>
  </si>
  <si>
    <t>I.I</t>
  </si>
  <si>
    <t>TERRACERÍAS DE VÍA</t>
  </si>
  <si>
    <t>N-LEG-3/16
N-PRY-CAR-01-002/07</t>
  </si>
  <si>
    <t>EP-VIA 01</t>
  </si>
  <si>
    <t>Verificación, trazo, nivelación y control topográfico del área para la construcción de terracerías, incluye: mano de obra, equipo topográfico y todo lo necesario para su correcta ejecución. P.U.O.T.</t>
  </si>
  <si>
    <t>M2</t>
  </si>
  <si>
    <t>N-LEG-3/16
N-CTR-CAR-1-01-001/00</t>
  </si>
  <si>
    <t>EP-CIV 11</t>
  </si>
  <si>
    <t>Desmonte, cualquiera que sea su tipo y características en la zona de la obra, incluye: los trabajos de tala, roza, desenraice, limpia, materiales, mano de obra, maquinaria, equipo, herramienta, y todo lo necesario para su correcta ejecución. P.U.O.T.</t>
  </si>
  <si>
    <t>N-LEG-3/16
N-CTR-CAR-1-01-002/00</t>
  </si>
  <si>
    <t>EP-CIV 12</t>
  </si>
  <si>
    <t>Despalme de 20 cm de espesor, volumen medido en banco, incluye: limpia, materiales, mano de obra, maquinaria, equipo, herramienta, y todo lo necesario para su correcta ejecución. P.U.O.T.</t>
  </si>
  <si>
    <t>EP-VIA 02</t>
  </si>
  <si>
    <t>Escarificado y compactación del terreno natural en el área de desplante de terraplenes al 95% de su Peso Volumétrico Seco Máxima, incluye: suministro de agua empleada en la compactación, control topográfico, control de laboratorio, materiales, mano de obra, maquinaria, equipo, herramienta y todo lo necesario para su correcta ejecución. P.U.O.T.</t>
  </si>
  <si>
    <t>N-LEG-3/16
N-CTR-CAR-1-01-006/00
N-CTR-CAR-1-01-007/11
N-CTR-CAR-1-01-011/11</t>
  </si>
  <si>
    <t>EP-CIV 07</t>
  </si>
  <si>
    <t>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t>
  </si>
  <si>
    <t>N-LEG-3/16
N-CTR-CAR-1-02-013/00</t>
  </si>
  <si>
    <t>EP-CIV 08</t>
  </si>
  <si>
    <t>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t>
  </si>
  <si>
    <t>N-LEG-3/16
N-CTR-CAR-1-01-013</t>
  </si>
  <si>
    <t>EP-CIV 01</t>
  </si>
  <si>
    <t>Carga y acarreo de material producto de las excavaciones, despalme, desmonte, corte y/o demoliciones no aprovechables, incluye: disposición final, mano obra, maquinaria, equipo, herramienta y todo lo necesario para su correcta ejecución. P.U.O.T.</t>
  </si>
  <si>
    <t>N-LEG-3/16
N-CMT-1-03/02
N-CTR-CAR-1-01-009</t>
  </si>
  <si>
    <t>EP-CIV 19</t>
  </si>
  <si>
    <t>Suministro,  extendido, conformación y compactación de material, para subrasante, compactada al 100% de su P.V.S.M., volumen medido en banco, incluye: materiales, mano de obra, suministro de agua empleada en la compactación, control de laboratorio, control topográfico, equipo, herramienta y todo lo necesario para su correcta ejecución. P.U.O.T.</t>
  </si>
  <si>
    <t>N-LEG-3/16
N-CTR-CAR-1-01-009</t>
  </si>
  <si>
    <t>EP-CIV 20</t>
  </si>
  <si>
    <t>Suministro,  extendido, conformación y compactación de material, para sub-balasto, compactada al 100% de su P.V.S.M., volumen medido en banco, incluye: materiales, mano de obra, suministro de agua empleada en la compactación, control de laboratorio, control topográfico, equipo, herramienta y todo lo necesario para su correcta ejecución. P.U.O.T.</t>
  </si>
  <si>
    <t>EP-VIA 03</t>
  </si>
  <si>
    <t>Suministro,  extendido, colocación y conformación de material para pedraplén, material roca diámetros de 30 a 40cm, volumen medido en banco; incluye: materiales, mano de obra, control de laboratorio, control topográfico, equipo, herramienta y todo lo necesario para su correcta ejecución. P.U.O.T.</t>
  </si>
  <si>
    <t>N-CMT-1-03/02</t>
  </si>
  <si>
    <t>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t>
  </si>
  <si>
    <t>EP-VIA 39</t>
  </si>
  <si>
    <t>Suministro, habilitado e instalación de geomalla multiaxial (formato hexagonal) para construcción de capas mecánicamente estabilizadas para desplante de pavimentos, incluye: materiales, mano de obra, herramienta, equipo y todo lo necesario para su correcta ejecución. P.U.O.T.</t>
  </si>
  <si>
    <t>EP-VIA 40</t>
  </si>
  <si>
    <t>Suministro, habilitado e instalación de geotextil no tejidos, 100% polipropileno, con un gramaje de 350 gr/cm2, para la función de separación en estabilización de suelos blandos en terracerías, incluye: materiales, mano de obra, herramienta, equipo y todo lo necesario para su correcta ejecución. P.U.O.T.</t>
  </si>
  <si>
    <t>I.II</t>
  </si>
  <si>
    <t>CONSTRUCCIÓN DE VÍA</t>
  </si>
  <si>
    <t>EP-VIA 06</t>
  </si>
  <si>
    <t>Suministro, carga, acarreo, descarga y distribución de durmiente de concreto monolítico I-84, puesto en obra, incluye: transporte, materiales, mano de obra, maquinaria, equipo, herramienta y todo lo necesario para su correcta ejecución. P.U.O.T.</t>
  </si>
  <si>
    <t>PZA</t>
  </si>
  <si>
    <t>EP-VIA 07</t>
  </si>
  <si>
    <t>Suministro, carga, acarreo, descarga y distribución de juegos de fijación tipo Clip elástico NY tipo "E" antivandálico para durmiente I-84 de concreto nuevo y todo lo necesario para su correcta ejecución. P.U.O.T.</t>
  </si>
  <si>
    <t>JGO</t>
  </si>
  <si>
    <t>EP-VIA 08</t>
  </si>
  <si>
    <t>Suministro, carga, acarreo, descarga y distribución de durmiente de madera de encino de 7" x 9" x 9'. Incluye: maquinaria, equipo, mano de obra, transporte, descarga y almacenamiento y todo lo necesario para su correcta ejecución. P.U.O.T.</t>
  </si>
  <si>
    <t>EP-VIA 09</t>
  </si>
  <si>
    <t>Suministro, carga, acarreo, descarga y distribución de juegos de  fijación elástica tipo E-Clip para durmiente de madera. Incluye: maquinaria, equipo, mano de obra, transporte, descarga, almacenamiento  y todo lo necesario para su correcta ejecución. P.U.O.T.</t>
  </si>
  <si>
    <t>EP-VIA 10</t>
  </si>
  <si>
    <t xml:space="preserve">Suministro, carga, acarreo, descarga y distribución de ancla de vía tipo "U" antivandálica para riel de 115 lbs/yd. Incluye: maquinaria, equipo, mano de obra, transporte, descarga, almacenamiento  y todo lo necesario para su correcta ejecución. P.U.O.T.
</t>
  </si>
  <si>
    <t>EP-VIA 11</t>
  </si>
  <si>
    <t>Suministro, carga, acarreo, descarga y distribución de riel nuevo de 115 lbs/yda, de 80'  a lo largo de la vía por construir, puesto en obra, incluye: materiales, mano de obra, maquinaria, equipo, herramienta y todo lo necesario para su correcta ejecución. P.U.O.T.</t>
  </si>
  <si>
    <t>TON</t>
  </si>
  <si>
    <t>EP-VIA 44</t>
  </si>
  <si>
    <t>Suministro y aplicación de kit de soldadura aluminotérmica tipo QP para riel 115 lb/yd, incluye: materiales, mano de obra, maquinaria, equipo, herramienta y todo lo necesario para su correcta ejecución. P.U.O.T.</t>
  </si>
  <si>
    <t>SOLD</t>
  </si>
  <si>
    <t>EP-VIA 13</t>
  </si>
  <si>
    <t>Armado de vía con riel de 115 lb/yd  sobre durmiente y fijación (concreto y madera), incluye: materiales, mano de obra, maquinaria, equipo, herramienta y todo lo necesario para su correcta ejecución. P.U.O.T.</t>
  </si>
  <si>
    <t>M</t>
  </si>
  <si>
    <t>EP-VIA 14</t>
  </si>
  <si>
    <t>Suministro, carga, transporte, descarga, distribución y armado de juego de herraje del No. 15 x 115 lb/yd, incluye: materiales, mano de obra, maquinaria, equipo, herramienta y todo lo necesario para su correcta ejecución. P.U.O.T.</t>
  </si>
  <si>
    <t>EP-VIA 15</t>
  </si>
  <si>
    <t>Suministro, carga, transporte, descarga, distribución e instalación de juego de madera de cambio del No. 15, incluye: materiales, mano de obra, maquinaria, equipo, herramienta y todo lo necesario para su correcta ejecución. P.U.O.T.</t>
  </si>
  <si>
    <t>EP-VIA 17</t>
  </si>
  <si>
    <t>Suministro, carga, acarreo, descarga, distribución y colocación de balasto granulometría No. 4A, que cumpla con las especificaciones de proyecto, Norma AREMA 2.4.5, incluye: materiales, mano de obra, maquinaria, equipo, herramienta y todo lo necesario para su correcta ejecución. P.U.O.T.</t>
  </si>
  <si>
    <t>EP-VIA 18</t>
  </si>
  <si>
    <t>Calzado, alineamiento, nivelación y perfilado de vía, con equipo mecanizado, incluye: materiales, mano de obra, maquinaria, equipo, herramienta y todo lo necesario para su correcta ejecución. P.U.O.T.</t>
  </si>
  <si>
    <t>EP-VIA 19</t>
  </si>
  <si>
    <t>Calzado, alineamiento, nivelación y perfilado de cambios de vía del No. 15, con equipo mecanizado, incluye: materiales, mano de obra, maquinaria, equipo, herramienta y todo lo necesario para su correcta ejecución. P.U.O.T.</t>
  </si>
  <si>
    <t>EP-VIA 20</t>
  </si>
  <si>
    <t>Liberación de esfuerzos de vía armada, en riel de 115 lbs/yda, incluye: materiales, mano de obra, maquinaria, equipo, herramienta y todo lo necesario para su correcta ejecución. P.U.O.T.</t>
  </si>
  <si>
    <t>EP-VIA 23</t>
  </si>
  <si>
    <t xml:space="preserve">II. </t>
  </si>
  <si>
    <t>PSF BLVD. MORELOS</t>
  </si>
  <si>
    <t>II.I</t>
  </si>
  <si>
    <t>PARAPETO PARA CALZADA</t>
  </si>
  <si>
    <t>N-CTR-CAR-1-02-004</t>
  </si>
  <si>
    <t>EP-CIV 03</t>
  </si>
  <si>
    <t>Suministro, habilitado y colocación de acero de refuerzo del no. 3 al no. 8 (varilla de 3/8" a 1") de fy=4200 kg/cm2, incluye: amarres con alambre recocido, mano de obra, maquinaria, equipo, materiales, obra falsa, limpieza, herramienta menor y todo lo necesario para su correcta ejecución. P.U.O.T.</t>
  </si>
  <si>
    <t>KG</t>
  </si>
  <si>
    <t>N-CTR-CAR-1-02-003</t>
  </si>
  <si>
    <t>EP-CIV 06</t>
  </si>
  <si>
    <t>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t>
  </si>
  <si>
    <t>N-CTR-CAR-1-02-009</t>
  </si>
  <si>
    <t>EP-CAM 08</t>
  </si>
  <si>
    <t>Suministro, habilitado y colocación de parapeto metálico doble, con tubo de acero galvanizado, ced. 40, de 3", placa de aceo de 1/2", de acuaerdo a proyecto, incluye: fijación, materiales, mano de obra, equipo, herramienta y todo lo necesario para su correcta ejecución. P.U.O.T.</t>
  </si>
  <si>
    <t>II.II</t>
  </si>
  <si>
    <t>PARAPETO PARA BANQUETAS</t>
  </si>
  <si>
    <t>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t>
  </si>
  <si>
    <t>EP-CIV 34</t>
  </si>
  <si>
    <t>Suministro, habilitado y colocación de sonotubo de cartón comprimido de 8" (21 cm) de diametro, sobre alero, incluye: materiales, mano de obra, herramienta, equipo y todo lo necesario para su correcta ejecución. P.U.O.T.</t>
  </si>
  <si>
    <t>Suministro, habilitado e instalación de malla electrosoldada 6-6 / 10-10, incluye: materiales, mano de obra, herramienta, equipo y todo lo necesario para su correcta ejecución. P.U.O.T.</t>
  </si>
  <si>
    <t>N-CTR-CAR-1-01-011</t>
  </si>
  <si>
    <t>EP-CIV 17</t>
  </si>
  <si>
    <t>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t>
  </si>
  <si>
    <t>II.III</t>
  </si>
  <si>
    <t>TABLETAS AMBOS CUERPOS</t>
  </si>
  <si>
    <t>EP-CIV 27</t>
  </si>
  <si>
    <t>Suministro, fabricación, trasporte, estiba y montaje de tabletas presforzadas de L=16.64 M y 17.80 TON de peso, incluye: materiales, mano de obra, herramienta, equipo y todo lo necesario para su correcta ejecución. P.U.O.T.</t>
  </si>
  <si>
    <t>II.IV</t>
  </si>
  <si>
    <t>LOSA SOBRE TABLETAS Y LOSAS DE ACCESO AMBOS CUERPOS</t>
  </si>
  <si>
    <t>Suministro, vaciado, vibrado y curado de concreto premezclado de f´c= 350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t>
  </si>
  <si>
    <t>EP-CIV 23</t>
  </si>
  <si>
    <t>Suministro, habilitado y colocación de cartón asfaltado celotex de 1/2" x 10 cm de ancho, incluye: sellado con sikaflex 1A, materiales, mano de obra, herramienta, equipo y todo lo necesario para su correcta ejecución. P.U.O.T.</t>
  </si>
  <si>
    <t>m</t>
  </si>
  <si>
    <t>EP-CIV 22</t>
  </si>
  <si>
    <t>Suministro, habilitado y colocación de varillas "G" con rosca en sus extremos, de acero de fy = 4200  KG/CM2, incluye: mano de obra, maquinaria, equipo, materiales, andamios, limpieza, herramienta menor y todo lo necesario para su correcta ejecución. P.U.O.T.</t>
  </si>
  <si>
    <t>N-CTR-CAR-1-02-005</t>
  </si>
  <si>
    <t>EP-CIV 02</t>
  </si>
  <si>
    <t>Suministro, habilitado y colocación de acero estructural ligero, A-36 (placas, tuercas y coples), incluye: materiales, mano de obra, maquinaria, equipo, herramienta, andamios, limpieza y todo lo necesario para su correcta ejecución. P.U.O.T.</t>
  </si>
  <si>
    <t>EP-CIV 28</t>
  </si>
  <si>
    <t>Suministro y colocación de mortero grout, incluye: cimbra, materiales, mano de obra, equipo, herramienta menor, limpieza y todo lo necesario para su correcta ejecución. P.U.O.T.</t>
  </si>
  <si>
    <t>DM3</t>
  </si>
  <si>
    <t>EP-CIV 24</t>
  </si>
  <si>
    <t>Corte con disco en concreto hidráulico, incluye: materiales, mano de obra, equipo, herramienta menor, limpieza y todo lo necesario para su correcta ejecución. P.U.O.T.</t>
  </si>
  <si>
    <t>II.V</t>
  </si>
  <si>
    <t>ESTRIBO CPO. A</t>
  </si>
  <si>
    <t>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t>
  </si>
  <si>
    <t xml:space="preserve">N-LEG-3/16
N-CTR-CAR-1-06-003/01
N-CTR-CAR-1-01-013/00 </t>
  </si>
  <si>
    <t>EP-CIV 29</t>
  </si>
  <si>
    <t>Perforación de 1.20 m de diámetro hasta una profundidad de 19.50 m, para la fabricación de pilotes en sitio; mediante perforadora rotaria, la perforación deberá considerar posibles interferencias, volumen medido geometricamente, incluye: el suministro y colocación de lodos bentoníticos o polimeros para ademe de perforación, así como su almacenaje, contención y retiro del sitio de manera que esté conforme a la normatividad ecológica, carga, traspaleo y acarreo de material producto de perforación, mano de obra, herramienta, equipo, limpieza y retiro de material sobrante, equipo de protección personal y todo lo necesario su correcta ejecución. P.U.O.T.</t>
  </si>
  <si>
    <t>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t>
  </si>
  <si>
    <t xml:space="preserve">N-LEG-3/16
N-CTR-CAR-1-06-003/01
N-CTR-CAR-1-01-013/00
N-CTR-CAR-1-02-013/00 </t>
  </si>
  <si>
    <t>EP-CIV 10</t>
  </si>
  <si>
    <t>Descabece de pilotes de 1.20 m de diámetro demoliendo de 0.50 m hasta 1.45 m de profundidad (el nivel será definido por la ENTIDAD) con equipo neumático, incluye: mano de obra, equipo, materiales, maniobras, carga y acarreo del material producto de demolición, disposición final, herramienta menor, limpieza y retiro de material sobrante, equipo de protección personal y todo lo necesario para su correcta ejecución. P.U.O.T.</t>
  </si>
  <si>
    <t>EP-CIV 25</t>
  </si>
  <si>
    <t>Suministro y colocación de drenes de PVC de 10 CM de diámetro por 20 CM de largo, incluye: materiales, mano de obra, equipo, herramienta menor, limpieza y todo lo necesario para su correcta ejecución. P.U.O.T.</t>
  </si>
  <si>
    <t>EP-CIV 26</t>
  </si>
  <si>
    <t>Espuma de poliestireno de 5 cm de espesor, incluye: materiales, mano de obra, equipo, herramienta menor, limpieza y todo lo necesario para su correcta ejecución. P.U.O.T.</t>
  </si>
  <si>
    <t>II.VI</t>
  </si>
  <si>
    <t>ALERO HOMBRO DERECHO</t>
  </si>
  <si>
    <t>II.VII</t>
  </si>
  <si>
    <t>ESTRIBO CPO. B</t>
  </si>
  <si>
    <t>II.VIII</t>
  </si>
  <si>
    <t>ALERO HOMBRO IZQUIERDO</t>
  </si>
  <si>
    <t>Suministro y colocación de drenes de PVC de 10 CM de diámetro por 40 CM de largo, incluye: materiales, mano de obra, equipo, herramienta menor, limpieza y todo lo necesario para su correcta ejecución. P.U.O.T.</t>
  </si>
  <si>
    <t>Suministro y colocación de drenes de PVC de 10 CM de diámetro por 140 CM de largo, incluye: materiales, mano de obra, equipo, herramienta menor, limpieza y todo lo necesario para su correcta ejecución. P.U.O.T.</t>
  </si>
  <si>
    <t>II.IX</t>
  </si>
  <si>
    <t>LOSA DE PROTECCIÓN EN CORTES</t>
  </si>
  <si>
    <t>II.X</t>
  </si>
  <si>
    <t>SEÑALAMIENTO DE OBRA Y DESVIO DE TRAFICO</t>
  </si>
  <si>
    <t>EP-CIV 31</t>
  </si>
  <si>
    <t xml:space="preserve">Suministro e instalación de señalamiento de protección de obra y desvío de tráfico conforme al proyecto, incluye: acarreos, distribución, resguardo, mano de obra, equipo, herramienta  y todo lo necesario para su correcta ejecución. P.U.O.T. </t>
  </si>
  <si>
    <t>II.XI</t>
  </si>
  <si>
    <t>CAMINO DE DESVÍO</t>
  </si>
  <si>
    <t>N-CTR-CAR-1-04-002</t>
  </si>
  <si>
    <t>EP-CIV 18</t>
  </si>
  <si>
    <t>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t>
  </si>
  <si>
    <t>N-LEG-3/16
N-CMT-4-02-002/16
N-CTR-CAR-1-04-002/11</t>
  </si>
  <si>
    <t>EP-CIV 05</t>
  </si>
  <si>
    <t>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t>
  </si>
  <si>
    <t>N-CTR-CAR-1-04-004</t>
  </si>
  <si>
    <t>EP-CAM 09</t>
  </si>
  <si>
    <t>Suministro y aplicación de emulsión asfáltica, para riego de impregnación, incluye: materiales, maquinaria y equipo, control de calidad en campo y laboratorio, mano de obra, herramienta y todo lo necesario para su correcta ejecución. P.U.O.T.</t>
  </si>
  <si>
    <t>N-LEG-3/16 
N-CTR-CAR-1-04-006/14 
N-CTR-CAR-1-04-005/15</t>
  </si>
  <si>
    <t>Suministro y tendido de carpeta de concreto asfáltico en caliente de 7.00 cm de espesor, con material pétreo 100% triturado basaltico de tamaño máximo de 19 mm a finos compactada al 95% de su peso volumétrico Marshall, incluye: nivelado con equipo topográfico, control de calidad en campo y laboratorio, riego de liga, acarreos tendido, compactación, maquinaria y equipo, mano de obra, herramienta, cargas, descargas y todo lo necesario para su correcta ejecución. P.U.O.T.</t>
  </si>
  <si>
    <t>II.XII</t>
  </si>
  <si>
    <t>TERRACERIAS</t>
  </si>
  <si>
    <t>II.XIII</t>
  </si>
  <si>
    <t xml:space="preserve">SEÑALAMIENTO HORIZONTAL </t>
  </si>
  <si>
    <t>N-CTR-CAR-1-07-001</t>
  </si>
  <si>
    <t>EP-CAM 07</t>
  </si>
  <si>
    <t>Marcas en el pavimento M-2.3 Raya separadora de carriles, discontinua color blanco, incluye: todo lo necesario para su correcta ejecución. P.U.O.T.</t>
  </si>
  <si>
    <t>Marcas en el pavimento M-3.1 Raya en la orilla derecha, continua color blanco, incluye: todo lo necesario para su correcta ejecución. P.U.O.T.</t>
  </si>
  <si>
    <t>Marcas en el pavimento M-3.3 Raya en la orilla izquierda, continua color amarillo, incluye: todo lo necesario para su correcta ejecución. P.U.O.T.</t>
  </si>
  <si>
    <t>Marcas en el pavimento M4 Raya guía en zonas de transición color blanco, incluye: todo lo necesario para su correcta ejecución. P.U.O.T.</t>
  </si>
  <si>
    <t>N-CTR-CAR-1-07-002</t>
  </si>
  <si>
    <t>EP-CAM 06</t>
  </si>
  <si>
    <t>Flecha F-2.1 en pavimento, V= 60 km/h, color blanco, incluye: todo lo necesario para su correcta ejecución. P.U.O.T.</t>
  </si>
  <si>
    <t>Flecha F-2.3 en pavimento, V= 60 km/h, color blanco, incluye: todo lo necesario para su correcta ejecución. P.U.O.T.</t>
  </si>
  <si>
    <t>N-CTR-CAR-1-07-004</t>
  </si>
  <si>
    <t>EP-CAM 01</t>
  </si>
  <si>
    <t>Botones DH-1.9 color blanco con reflejante en la cara al transito, incluye: todo lo necesario para su correcta ejecución. P.U.O.T.</t>
  </si>
  <si>
    <t>Botones DH-1.11 color blanco con reflejante en la cara al transito, incluye: todo lo necesario para su correcta ejecución. P.U.O.T.</t>
  </si>
  <si>
    <t>Botones DH-1.14 color amarillo con reflejante en la cara al transito, incluye: todo lo necesario para su correcta ejecución. P.U.O.T.</t>
  </si>
  <si>
    <t>II.XIV</t>
  </si>
  <si>
    <t>SEÑALAMIENTO VERTICAL</t>
  </si>
  <si>
    <t>N-CTR-CAR-1-07-007</t>
  </si>
  <si>
    <t>EP-CAM 05</t>
  </si>
  <si>
    <t>Indicador de alineamiento  OD-6 de 100 x 15 cm, incluye: todo lo necesario para su correcta ejecución. P.U.O.T.</t>
  </si>
  <si>
    <t>II.XV</t>
  </si>
  <si>
    <t>OBRAS INDUCIDAS - Reubicación de Líneas de CFE Subterráneas y Aéreas de Baja y Media Tensión</t>
  </si>
  <si>
    <t>Suministro e instralación de transición de 600 amperes con cuchilla monopolar, incluye: materiales, mano de obra, equipo, herramienta y todo lo necesario para su correcta ejecución. P.U.O.T.</t>
  </si>
  <si>
    <t>Suministro e instalación de transición de 600 amperes con cuchilla de operación en grupo, incluye: materiales, mano de obra, equipo, herramienta y todo lo necesario para su correcta ejecución. P.U.O.T.</t>
  </si>
  <si>
    <t>Suministro y colocación de electrodo Copperweld 5/8" x 3.05 m para aterrizaje de circuitos de alimentación general en media tensión, baja tensión y alumbrado, incluye: conector mecánico, materiales, mano de obra, equipo, herramienta y todo lo necesario para su correcta ejecución. P.U.O.T.</t>
  </si>
  <si>
    <t>Suministro e instalación de conductor de potencia AL-XLP-133% Cal. 750 MCM para alimentador general de los circuitos de media tensión, incluye: colocación de conductores, acomodo en el interior de registros, electrodos, conductor para el neutro corrido, materiales, mano de obra, equipo, herramienta y todo lo necesario para su correcta ejecución. P.U.O.T.</t>
  </si>
  <si>
    <t>Suministro e instalación de conductor de cobre desnudo electrolitico cal. 1/0 AWG, incluye: materiales, mano de obra, equipo, herramienta y todo lo necesario para su correcta ejecución. P.U.O.T.</t>
  </si>
  <si>
    <t>Suministro e instalación de pozo de visita para media tensión tipo X PVMTAX prefabricado de 2.60 x 2.60 x 1.50 m, incluye: excavación de cepa para registro a cielo abierto, colocación y nivelación de registro, abocinado de ductos, aro y tapa de fierro fundido tipo arrollo, materiales, mano de obra, equipo, herramienta y todo lo necesario para su correcta ejecución. P.U.O.T.</t>
  </si>
  <si>
    <t>Suministro y colocación de registro de media tensión tipo 4, uso en arrollo, incluye: excavación, colocación y nivelación de registro, aro y tapa de fierro fundido 84a, materiales, mano de obra, equipo, herramienta y todo lo necesario para su correcta ejecución. P.U.O.T.</t>
  </si>
  <si>
    <t>Construcción de banco de ductos de 6 vías para media tensión en arrollo, de acuerdo a las especificaciones de la CFE, incluye: excavación de cepa a cielo abierto, conformación de banco de ductos de 6 vías con tubería pad de 4", encofrado con concreto simple f´c=200 kg/cm², colocación de cinta preventiva, relleno, compactado de la cepa, materiales, mano de obra, equipo, herramienta y todo lo necesario para su correcta ejecución. P.U.O.T.</t>
  </si>
  <si>
    <t>Suministro e instalación de poste de concreto reforzado sección I de 18 metros de longitud, incluye: elaboración de cepa, colocación de tambo, hincado de poste de concreto reforzado, colocación de concreto ciclópeo f´c=200 kg/cm², parado y plomeado de poste, materiales, mano de obra, equipo, herramienta,  y todo lo necesario para su correcta ejecución. P.U.O.T.</t>
  </si>
  <si>
    <t>Suministro e instalación de poste de concreto reforzado de 15 metros de longitud, incluye: elaboración de cepa, colocación de tambo, hincado de poste de concreto reforzado, colocación de concreto ciclópeo f´c=200 kg/cm², parado y plomeado de poste, materiales, mano de obra, equipo, herramienta,  y todo lo necesario para su correcta ejecución. P.U.O.T.</t>
  </si>
  <si>
    <t>Suministro e instalación de estructura para media tensión tipo RD3N/RD3, incluye: herrajes, aisladores, conectores, materiales, mano de obra, equipo, herramienta y todo lo necesario para su correcta ejecución. P.U.O.T.</t>
  </si>
  <si>
    <t>Suministro e instalación de estructura para media tensión tipo AD30 incluye: herrajes, aisladores, conectores, materiales, mano de obra, equipo, herramienta y todo lo necesario para su correcta ejecución. P.U.O.T.</t>
  </si>
  <si>
    <t>Suministro e instalación de estructura para media tensión tipo TS3N incluye: herrajes, aisladores, conectores, materiales, mano de obra, equipo, herramienta y todo lo necesario para su correcta ejecución. P.U.O.T.</t>
  </si>
  <si>
    <t>Suministro e instalación de retenida RSA incluye: herrajes, aisladores, conectores, mano de obra, equipo, materiales herramienta y todo lo necesario para su correcta ejecución. P.U.O.T.</t>
  </si>
  <si>
    <t>Suministro e instalación de conductor de aluminio AAAC calibre 477 MCM incluye: conexión, tensionado, amarre, formación de puentes en estructuras, mano de obra, equipo, materiales herramienta y todo lo necesario para su correcta ejecución. P.U.O.T.</t>
  </si>
  <si>
    <t>Pago a CFE para permisos, libranzas, maniobras de retiro y recuperación de materiales instalados en estructras que se deben desmantelar por la modificación de la trayectoria, conductores, retenidas y postes, incluye: mano de obra, equipo, herramienta y todo lo necesario para su correcta ejecución. P.U.O.T.</t>
  </si>
  <si>
    <t>TRAMITE</t>
  </si>
  <si>
    <t>III</t>
  </si>
  <si>
    <t>CALLE 9</t>
  </si>
  <si>
    <t>III.I.</t>
  </si>
  <si>
    <t>TERRACERIA CALLE 9</t>
  </si>
  <si>
    <t>N-CTR-CAR-1-01-009</t>
  </si>
  <si>
    <t>EP-CIV 21</t>
  </si>
  <si>
    <t>Suministro,  extendido, conformación y compactación de material, para terraplén, compactada al 95% de su P.V.S.M., volumen medido en banco, incluye: suministro de agua empleada en la compactación, control topográfico, control de laboratorio,  materiales, mano de obra, equipo, herramienta y todo lo necesario para su correcta ejecución. P.U.O.T.</t>
  </si>
  <si>
    <t>N-LEG-3/16
N-CTR-CAR-1-02-004-02</t>
  </si>
  <si>
    <t>Suministro, habilitado y colocación de varilla lisa de 35 cm para juntas transversales de contracción de acero cold-rolled de 19 mm (3/4"), incluye: lubricación con aceite de cimbra para evitar la adherencia al concreto, poliducto naranja, canastilla, materiales, mano de obra, herramienta y todo lo necesario para su correcta ejecución. P.U.O.T.</t>
  </si>
  <si>
    <t>Suministro, habilitado y colocación de varilla lisa de 45 cm para juntas transversales de construcción de acero cold-rolled de 19 mm (3/4"), incluye: lubricación con aceite de cimbra para evitar la adherencia al concreto, poliducto naranja, perforación, anclaje químico, materiales, mano de obra, herramienta y todo lo necesario para su correcta ejecución. P.U.O.T.</t>
  </si>
  <si>
    <t>Suministro, habilitado y colocación de varilla corrugada de acero del 1/2 pulgada de diámetro, fy=4200 kg/cm2, con una longitud de 70 cm a cada 75 cm, incluye: lubricación con aceite de cimbra para evitar la adherencia al concreto, poliducto naranja, materiales, mano de obra, canastilla fijada al suelo para apoyo de varillas, herramienta y todo lo necesario para su correcta ejecución. P.U.O.T.</t>
  </si>
  <si>
    <t>Suministro, habilitado y colocación de varilla de acero del 1/2 pulgada de diámetro a base de varilla corrugada fy=4200 kg/cm2 con una longitud de 70 cm a cada 75 cm, incluye: fijación por medio de anclaje químico, perforación en concreto existente, poliducto naranja, materiales, mano de obra, herramienta y todo lo necesario para su correcta ejecución. P.U.O.T.</t>
  </si>
  <si>
    <t xml:space="preserve">N-LEG-3/16
N-CSV-CAR-2-02-005/02 </t>
  </si>
  <si>
    <t>Suministro, habilitado y colocación de junta de celotex impregnado con asfalto oxidado No. 12, de 1.27 cm x 20 cm, incluye:  trazo y cortes del celotex, materiales, mano de obra, herramienta y todo lo necesario para su correcta ejecución. P.U.O.T.</t>
  </si>
  <si>
    <t>N-LEG-3/16 
N-CTR-CAR-1-04-009/06
NMX-C-414, NMX-C-111, NMX-C-122, NMX-C-255, NMX-C-83, NMX-C-156</t>
  </si>
  <si>
    <t>EP-CAM 04</t>
  </si>
  <si>
    <t>Suministro y colocación de concreto hidráulico premezclado con módulo de ruptura de 45 kg/cm2 (tipo MR-45) de resistencia normal, con un revenimiento de 10 cm. +-2cm, TMA 3/4", incluye: materiales, cimbra, cimbrado, descimbrado, extendido, vibrado, regla vibratoria, acabado cepillado con peine metálico de aluminio, suministro y aplicación de riego de agua para humedecer la base, membrana de curado, materiales, mano de obra, equipos, herramienta y todo lo necesario para su correcta ejecución. P.U.O.T.</t>
  </si>
  <si>
    <t>N-LEG-3/16
N-CSV-CAR-4-02-002/03</t>
  </si>
  <si>
    <t>Corte de pavimento de concreto hidráulico con maquina cortadora y disco diamantado en dos etapas y en forma escalonada, el primer corte se realizará hasta una profundidad de 66 mm x 3 mm de ancho de sección, el segundo corte será de 30 mm. de profundidad x 3 mm de ancho de sección, hasta formar un ancho total de sección de 6 mm (1/4"), incluye: trazo y alineación de la trayectoria del corte de acuerdo a la modulación de las losas en el proyecto y limpieza de los residuos producto del corte, incluye: materiales, mano de obra, equipo, herramienta y todo lo necesario para su correcta ejecución. P.U.O.T.</t>
  </si>
  <si>
    <t>Sellado de junta de 66 mm de ancho de sección, colocando en el fondo del corte cinta de respaldo de poliuretano (backer rod) de 1/4" y aplicación en frio por inyección de sellador autonivelante, incluye:  limpieza de la junta, materiales, mano de obra, herramienta y todo lo necesario para su correcta ejecución. P.U.O.T.</t>
  </si>
  <si>
    <t>III.II.</t>
  </si>
  <si>
    <t>ADECUACIÓN DE GLORIETA</t>
  </si>
  <si>
    <t>Construcción de guarnición de sección trapezoidal de 50x15x20 cm, acero de refuerzo, 6 var. # 3 y estribos del # 2 @ 20 cm, fy= 4200 kg/cm2, concreto f´c=200 kg/cm2, agregado max. de 3/4" diametro, incluye: cimbrado acabado aparente, descimbrado, vibrado de concreto, limpieza, retiro de material sobrante, materiales, mano de obra, equipo, herramienta y todo lo necesario para su correcta ejecución. P.U.O.T.</t>
  </si>
  <si>
    <t>III.III.</t>
  </si>
  <si>
    <t>TERRACERIA  INNOPHOS</t>
  </si>
  <si>
    <t>III.IV.</t>
  </si>
  <si>
    <t>MURO INNOPHOS</t>
  </si>
  <si>
    <t>III.V.</t>
  </si>
  <si>
    <t>SEÑALAMIENTO VERTICAL INNOPHOS</t>
  </si>
  <si>
    <t>Suministro y colocación de defensa de concreto OD-4.2.3, incluye: todo lo necesario para su correcta ejecución. P.U.O.T.</t>
  </si>
  <si>
    <t>EP-CAM 10</t>
  </si>
  <si>
    <t>Suministro y colocación de indicador de curva peligrosa OD-12 de 100 x 15 cm, incluye: todo lo necesario para su correcta ejecución. P.U.O.T.</t>
  </si>
  <si>
    <t>N-CTR-CAR-1-07-005</t>
  </si>
  <si>
    <t>EP-CAM 11</t>
  </si>
  <si>
    <t>Suministro y colocación de señal SP-12 de 86 CM X 86 CM ENTRONQUE EN T., incluye: todo lo necesario para su correcta ejecución. P.U.O.T.</t>
  </si>
  <si>
    <t>Suministro y colocación de señal SP-16 de 86 CM X 86 CM GLORIETA, incluye: todo lo necesario para su correcta ejecución. P.U.O.T.</t>
  </si>
  <si>
    <t>Suministro y colocación de señal SP-21 de 86 CM X 86 CM ESTRECHAMIENTO ASIMÉTRICO, incluye: todo lo necesario para su correcta ejecución. P.U.O.T.</t>
  </si>
  <si>
    <t>Suministro y colocación de señal SP-35 de 86 CM X 86 CM CRUCE CON VIA FÉRREA, incluye: todo lo necesario para su correcta ejecución. P.U.O.T.</t>
  </si>
  <si>
    <t>Suministro y colocación de señal SP-41 de 86 CM X 86 CM REDUCTOR DE VELOCIDAD, incluye: todo lo necesario para su correcta ejecución. P.U.O.T.</t>
  </si>
  <si>
    <t>Suministro y colocación de señal SR-6 de 30 CM por lado "ALTO", incluye: todo lo necesario para su correcta ejecución. P.U.O.T.</t>
  </si>
  <si>
    <t>Suministro y colocación de señal SR-9 de 86 CM X 86 CM VELOCIDAD, incluye: todo lo necesario para su correcta ejecución. P.U.O.T.</t>
  </si>
  <si>
    <t>Suministro y colocación de señal SR-9 de 117 CM X 117 CM VELOCIDAD, incluye: todo lo necesario para su correcta ejecución. P.U.O.T.</t>
  </si>
  <si>
    <t>III.VI.</t>
  </si>
  <si>
    <t>SEÑALAMIENTO HORIZONTAL INNOPHOS</t>
  </si>
  <si>
    <t>Marcas en el pavimento M-5 Raya canalizadora (Ancho de 10 CM) color blanco, incluye: todo lo necesario para su correcta ejecución. P.U.O.T.</t>
  </si>
  <si>
    <t>Marcas en el pavimento M-5 Raya canalizadora (Ancho de 20 CM) color blanco, incluye: todo lo necesario para su correcta ejecución. P.U.O.T.</t>
  </si>
  <si>
    <t>Marcas en el pavimento M-6 Raya de alto color blanco, incluye: todo lo necesario para su correcta ejecución. P.U.O.T.</t>
  </si>
  <si>
    <t>Flecha F-2.2 en pavimento, V= 60 km/h, color blanco, incluye: todo lo necesario para su correcta ejecución. P.U.O.T.</t>
  </si>
  <si>
    <t>Suministro y colocación de Botones DH-3, incluye: todo lo necesario para su correcta ejecución. P.U.O.T.</t>
  </si>
  <si>
    <t>EP-CAM 12</t>
  </si>
  <si>
    <t>Construcción de reductor de velocidad OD-15 de 450 CM X Ancho arroyo vial, incluye: todo lo necesario para su correcta ejecución. P.U.O.T.</t>
  </si>
  <si>
    <t>Marcas en el pavimento M-8 Cruce con Ferrocarril color blanco, incluye: todo lo necesario para su correcta ejecución. P.U.O.T.</t>
  </si>
  <si>
    <t>Marcas en el pavimento M-8 ALTO color blanco, incluye: todo lo necesario para su correcta ejecución. P.U.O.T.</t>
  </si>
  <si>
    <t>Botones DH-1.15 color blanco con reflejante en la cara al tránsito, incluye: todo lo necesario para su correcta ejecución. P.U.O.T.</t>
  </si>
  <si>
    <t>III.VII.</t>
  </si>
  <si>
    <t>TERRACERIA ADECUACIÓN FACE 1</t>
  </si>
  <si>
    <t>III.VIII.</t>
  </si>
  <si>
    <t>SEÑALAMIENTO VERTICAL FACE 1</t>
  </si>
  <si>
    <t>Suministro y colocación de señal SP-16 de 117 CM X 117 CM GLORIETA, incluye: todo lo necesario para su correcta ejecución. P.U.O.T.</t>
  </si>
  <si>
    <t>Suministro y colocación de señal SP-17 de 117 CM X 117 CM INCORPORACIÓN DE TRÁNSITO, incluye: todo lo necesario para su correcta ejecución. P.U.O.T.</t>
  </si>
  <si>
    <t>Suministro y colocación de señal SP-19 de 117 CM X 117 CM SALIDA, incluye: todo lo necesario para su correcta ejecución. P.U.O.T.</t>
  </si>
  <si>
    <t>Suministro y colocación de señal TA de 35 x 122 CM tablero adicional, incluye: todo lo necesario para su correcta ejecución. P.U.O.T.</t>
  </si>
  <si>
    <t>Suministro y colocación de señal TA de 35 x 117 CM tablero adicional, incluye: todo lo necesario para su correcta ejecución. P.U.O.T.</t>
  </si>
  <si>
    <t>Suministro y colocación de señal SR-11 de 86 CM X 86 CM CIRCULACIÓN EN INTERSECCIONES, incluye: todo lo necesario para su correcta ejecución. P.U.O.T.</t>
  </si>
  <si>
    <t>III.IX.</t>
  </si>
  <si>
    <t>SEÑALAMIENTO HORIZONTAL FACE 1</t>
  </si>
  <si>
    <t>Marcas en el pavimento M-1.1 Raya separadora de sentido de circulación, continua sencilla arroyo vial &lt;= 6.50 M color amarillo, incluye: todo lo necesario para su correcta ejecución. P.U.O.T.</t>
  </si>
  <si>
    <t>Marcas en el pavimento M-1.3 Raya separadora de sentido de circulación, continua sencilla arroyo vial &gt; 6.50 M color amarillo, incluye: todo lo necesario para su correcta ejecución. P.U.O.T.</t>
  </si>
  <si>
    <t>Marcas en guarniciones M-12.1 para prohibición del estacionamiento, color amarillo, incluye: todo lo necesario para su correcta ejecución. P.U.O.T.</t>
  </si>
  <si>
    <t>Botones DH-1.1 color amarillo con reflejante en dos caras, incluye: todo lo necesario para su correcta ejecución. P.U.O.T.</t>
  </si>
  <si>
    <t>Botones DH-1.3 color amarillo con reflejante en dos caras, incluye: todo lo necesario para su correcta ejecución. P.U.O.T.</t>
  </si>
  <si>
    <t>Botones DH-1.16 color amarillo con reflejante en la cara al tránsito, incluye: todo lo necesario para su correcta ejecución. P.U.O.T.</t>
  </si>
  <si>
    <t>III.X</t>
  </si>
  <si>
    <t>IV</t>
  </si>
  <si>
    <t>REUBICACIÓN DE YESODUCTOS DE INNOPHOS</t>
  </si>
  <si>
    <t>EP-DUC 16</t>
  </si>
  <si>
    <t xml:space="preserve">Localización, Trazo del eje del derecho de vía para 2 tuberías de 24" y una de 36" sobre el mismo derecho de vía, incluye: todo lo necesario para su correcta ejecución. P.U.O.T. </t>
  </si>
  <si>
    <t>EP-DUC 01</t>
  </si>
  <si>
    <t xml:space="preserve">Apertura de Derecho de vía, incluye: la brecha y almacenes de 18 metros de ancho, tala de vegetación, así como su retiro hasta 50 m del material producto de la tala y desmonte, incluye: todo lo necesario para su correcta ejecución. P.U.O.T. </t>
  </si>
  <si>
    <t>N-CTR-CAR-1-01-007</t>
  </si>
  <si>
    <t>EP-CIV 13</t>
  </si>
  <si>
    <t>Excavación en material tipo B en cortes en terreno natural, volumen medido en banco, en el derecho de vía para alcanzar la cota de la rasante fijada en los planos de trazo y perfil de las tuberías de proyecto (2 tuberías de 24" y una de 36") indicado en los planos API-COA-P-TPEF-YD-01, API-COA-P-TPEF-YD-02  Y API-COA-P-TPEF-YD-03, incluye: ademe, control de nivel freático, afine de la excavación, control topográfico, control de laboratorio, apile, acamellonamiento, materiales, mano de obra, maquinaria, equipo, herramienta y todo lo necesario para su correcta ejecución. P.U.O.T.</t>
  </si>
  <si>
    <t>EP-DUC 17</t>
  </si>
  <si>
    <t>Excavación en material tipo B por medios manuales, volumen medido en banco, en el derecho de vía para alcanzar la cota de la rasante fijada de las tuberías de proyecto indicada en los planos API-COA-P-TPEF-YD-01, API-COA-P-TPEF-YD-02  Y API-COA-P-TPEF-YD-03  (2 tuberías de 24" y una de 36") hasta 3 m de profundidad., incluye: ademe, control de nivel freático, afine de la excavación, control topográfico, control de laboratorio, apile, acamellonamiento, materiales, mano de obra, maquinaria, equipo, herramienta y todo lo necesario para su correcta ejecución. P.U.O.T.</t>
  </si>
  <si>
    <t>EP-DUC 18</t>
  </si>
  <si>
    <t>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t>
  </si>
  <si>
    <t>EP-DUC 19</t>
  </si>
  <si>
    <t>Suministro, manejo, habilitado y tendido en zanja de tuberia de  polietileno de alta densidad, alto peso molecular PE-3408 o PE-4710 de 24" de diametro, RD 13.5, incluye: materiales, mano de obra, maquinaria, equipo, herramienta y todo lo necesario para su correcta ejecución. P.U.O.T.</t>
  </si>
  <si>
    <t>Suministro, manejo, habilitado y tendido en zanja de tuberia de  polietileno de alta densidad, alto peso molecular PE-3408 o PE-4710 de 36" de diametro, RD 17, incluye: materiales, mano de obra, maquinaria, equipo, herramienta y todo lo necesario para su correcta ejecución. P.U.O.T.</t>
  </si>
  <si>
    <t>EP-DUC 21</t>
  </si>
  <si>
    <t>Unión de tuberia de polietileno de alta  densidad alto peso molecular PE-3408 o PE-4710 de 24" de diametro, RD 13.5  por termofusion, incluye: materiales, mano de obra, maquinaria, equipo, herramienta y todo lo necesario para su correcta ejecución. P.U.O.T.</t>
  </si>
  <si>
    <t>JUNTA</t>
  </si>
  <si>
    <t>Unión de tuberia de polietileno de alta densidad alto peso molecular PE-3408 o PE-4710 de 36" de diametro, RD 17 por termofusion, incluye: materiales, mano de obra, maquinaria, equipo, herramienta y todo lo necesario para su correcta ejecución. P.U.O.T.</t>
  </si>
  <si>
    <t>EP-DUC 22</t>
  </si>
  <si>
    <t>Empates de tuberia de polietileno de alta densidad de 24" de diámetro RD13.5 (PE-3408 o PE-4710) en obra especial a la linea regular existente de 24" de diámetro, incluye: materiales, mano de obra, maquinaria, equipo, herramienta y todo lo necesario para su correcta ejecución. P.U.O.T.</t>
  </si>
  <si>
    <t>EMP</t>
  </si>
  <si>
    <t>Empates de tuberia de polietileno de alta densidad de 36" de diámetros RD17 (PE-3408 o PE-4710) en obra especial a la linea regular existente de 36" de diámetro, incluye: materiales, mano de obra, maquinaria, equipo, herramienta y todo lo necesario para su correcta ejecución. P.U.O.T.</t>
  </si>
  <si>
    <t>EP-DUC 25</t>
  </si>
  <si>
    <t>Limpieza de tubería interna con corrida de diablos de limpieza con aire para tubería de 24" de diámetro, RD 13.5  de polietileno de alta densidad, incluye: materiales, mano de obra, maquinaria, equipo, herramienta y todo lo necesario para su correcta ejecución. P.U.O.T.</t>
  </si>
  <si>
    <t>KM</t>
  </si>
  <si>
    <t>Limpieza de tubería interna con corrida de diablos de limpieza con aire para tubería de 36" de diámetro, RD 17 de polietileno de alta densidad, incluye: materiales, mano de obra, maquinaria, equipo, herramienta y todo lo necesario para su correcta ejecución. P.U.O.T.</t>
  </si>
  <si>
    <t>EP-DUC 26</t>
  </si>
  <si>
    <t>Prueba hidrostatica a tuberia de polietileno de alta densidad alto peso molecular PE-3408 o PE-4710 de 24" de diametro, RD 13.5. (considerar dos pruebas, una para yesoducto L-1 y yesoducto L-2), incluye: materiales, mano de obra, maquinaria, equipo, herramienta y todo lo necesario para su correcta ejecución. P.U.O.T.</t>
  </si>
  <si>
    <t>Prueba hidrostatica a tuberia de polietileno de alta densidad alto peso molecularde  PE-3408 o PE-4710  de 36" de diametro, RD 17, incluye: materiales, mano de obra, maquinaria, equipo, herramienta y todo lo necesario para su correcta ejecución. P.U.O.T.</t>
  </si>
  <si>
    <t>EP-DUC 27</t>
  </si>
  <si>
    <t>Obra especial de CRUZAMIENTO con FF.CC.  existente mediante el procedimiento de TUNELEADO para tubería de polietileno de alta densidad de 24" (yesoducto L-1), incluye: suministro e instalación de camisa con tubería de acero API 5 L Gr. B ced. std. de 30" d.n., de acuerdo a plano de proyecto API-COA-P-CPD-YD-02, excavación de fosa para tuneleado con maquinaria, troqueles, rellenos y acarreos, achique, cortes y soldadura en tubería de acero (camisa), venteos, tramitación y obtención de los permisos correspondientes con FFCC y supervisión de obra así como todo lo necesario  para la correcta ejecución de la obra. P.U.O.T.</t>
  </si>
  <si>
    <t>CRUCE</t>
  </si>
  <si>
    <t>Obra especial de CRUZAMIENTO con FF.CC.  existente mediante el procedimiento de TUNELEADO para tubería de polietileno de alta densidad de 24" (yesoducto L-2) , incluye: suministro e instalación de camisa con tubería de acero API 5 L Gr. B ced. std. de 30" d.n., de acuerdo a plano de proyecto API-COA-P-CPD-YD-04, excavación de fosa para tuneleado con maquinaria, troqueles, rellenos y acarreos, achique, cortes y soldadura en tubería de acero (camisa), venteos, tramitación y obtención de los permisos correspondientes con FFCCy supervisión de obra así como todo lo necesario  para la correcta ejecución de la obra. P.U.O.T.</t>
  </si>
  <si>
    <t>Obra especial de CRUZAMIENTO con FF.CC.  existente mediante el procedimiento de TUNELEADO para tubería de polietileno de alta densidad de 36" (yesoducto L-2) , incluye: suministro e instalación de camisa con tubería de acero API 5 L Gr. B ced. std. de 42" d.n., de acuerdo a plano de proyecto API-COA-P-CPD-YD-06, excavación de fosa para tuneleado con maquinaria, troqueles, rellenos y acarreos, achique, cortes y soldadura en tubería de acero (camisa), venteos, tramitación y obtención de los permisos correspondientes con FFCC y supervisión de obra así como todo lo necesario  para la correcta ejecución de la obra.  P.U.O.T.</t>
  </si>
  <si>
    <t>EP-DUC 28</t>
  </si>
  <si>
    <t>Obra especial de CRUZAMIENTO con FF.CC. de proyecto mediante el procedimiento de CIELO ABIERTO para tubería de polietileno de alta densidad de 24" (yesoducto L-1) , incluye:  excavación a la profundidad indicada en plano de proyecto API-COA-P-CPD-YD-02  con maquinaria, achique, cortes, curvas en tubería, obtención de permiso correspondientes con ASIPONA Coatzacoalcos y supervisión de obra así como todo lo necesario  para la correcta ejecución de la obra. P.U.O.T.</t>
  </si>
  <si>
    <t>Obra especial de CRUZAMIENTO con FF.CC. de proyecto mediante el procedimiento de CIELO ABIERTO para tubería de polietileno de alta densidad de 24" (yesoducto L-2) , incluye:  excavación a la profundidad indicada en plano de proyecto API-COA-P-CPD-YD-04  con maquinaria, achique, cortes, curvas en tubería, obtención de permiso correspondientes con ASIPONA Coatzacoalcos y supervisión de obra así como todo lo necesario  para la correcta ejecución de la obra. P.U.O.T.</t>
  </si>
  <si>
    <t>Obra especial de CRUZAMIENTO con FF.CC. de proyecto mediante el procedimiento de CIELO ABIERTO para tubería de polietileno de alta densidad de 36" (línea de retorno), incluye:  excavación a la profundidad indicada en plano de proyecto API-COA-P-CPD-YD-06  con maquinaria,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</si>
  <si>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24" (yesoducto L-1) , incluye:  excavación a la profundidad indicada en plano de proyecto API-COA-P-CPD-YD-01  con maquinaria y herramienta manual,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</si>
  <si>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24" (yesoducto L-2) , incluye:  excavación a la profundidad indicada en plano de proyecto API-COA-P-CPD-YD-03  con maquinaria y herramienta manual,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</si>
  <si>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36" (línea de retorno), incluye:  excavación a la profundidad indicada en plano de proyecto API-COA-P-CPD-YD-05  con maquinaria y herramienta manual,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</si>
  <si>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24" (yesoducto L-1) , incluye:  excavación a la profundidad indicada en plano de proyecto API-COA-P-CPD-YD-07  con maquinaria y herramienta manual,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</si>
  <si>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24" (yesoducto L-2) , incluye:  excavación a la profundidad indicada en plano de proyecto API-COA-P-CPD-YD-08  con maquinaria y herramienta manual, achique, cortes, curvas en tubería, obtención de permiso correspondientes con ASIPONA Coatzacoalcos y supervisión de obra así como todo lo necesario  para la correcta ejecución de la obra.  P.U.O.T.</t>
  </si>
  <si>
    <t>Obra especial de CRUZAMIENTO con Boulevard existente (a reacondicionar)  mediante el procedimiento de CIELO ABIERTO para tubería de polietileno de alta densidad de 36" (línea de retorno), incluye:  excavación a la profundidad indicada en plano de proyecto API-COA-P-CPD-YD-09  con maquinaria y herramienta manual, achique, cortes, curvas en tubería, obtención de permiso correspondientes con ASIPONA Coatzacoalcos y supervisión de obra así como todo lo necesario  para la correcta ejecución de la obra.  P.U.O.T.</t>
  </si>
  <si>
    <t>V</t>
  </si>
  <si>
    <t>OBRAS DE DRENAJE - CUNETAS Y SUBDRENES</t>
  </si>
  <si>
    <t xml:space="preserve">N-CTR-CAR-1-03-009 </t>
  </si>
  <si>
    <t>EP-VIA 42</t>
  </si>
  <si>
    <t>Suministro, habilitado y colocación de tubería de PVC pesado de 4" de diámetro para subdrén longitudinal,  incluye: perforado de tubería, trazo, cortes, uniones, cama de arena, mano de obra, herramienta, equipo y todo lo necesario para su correcta ejecución. P.U.O.T.</t>
  </si>
  <si>
    <t>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t>
  </si>
  <si>
    <t>N-LEG-3/16
N-CTR-CAR-1-01-011/11</t>
  </si>
  <si>
    <t>EP-VIA 50</t>
  </si>
  <si>
    <t>Construcción de bordo de protección hidráulica con material producto de excavación, con un montículo que operará como bordo de proyección para los escurrimientos superficiales, incluye: carga, acarreos, descarga, mano de obra, herramienta, equipo, herramienta y todo lo necesario para su correcta ejecución, por unidad de obra terminada (P.U.O.T.).</t>
  </si>
  <si>
    <t xml:space="preserve">VI </t>
  </si>
  <si>
    <t>OBRA DE DRENAJE KM. 2+820</t>
  </si>
  <si>
    <t>Excavación en material tipo B hasta 5 m en cortes en terreno natural, volumen medido en banco, incluye: ademe, control de nivel freático, maquinaria, equipo, herramienta, mano de obra, afine de la excavación, apile, acamellonamiento y todo lo necesario para su correcta ejecución. P.U.O.T.</t>
  </si>
  <si>
    <t>VII</t>
  </si>
  <si>
    <t>OBRA DE DRENAJE KM. 3+256</t>
  </si>
  <si>
    <t>VIII</t>
  </si>
  <si>
    <t>MODIFICACIÓN DE DUCTOS EN RACK DE PEMEX</t>
  </si>
  <si>
    <t>VIII.I</t>
  </si>
  <si>
    <t>OBRA MECÁNICA: MODIFICACIÓN DE DUCTOS EN RACK DE PEMEX</t>
  </si>
  <si>
    <t>Suministro y colocación de junta ciega en unión bridada para el aislado de líneas de proceso de 3" Ø hasta 15 m de altura. Incluye: retiro de la misma al término de la actividad, materiales, maquinaria, equipo, mano de obra y todo lo necesario para la correcta ejecución de los trabajos. P.U.O.T.</t>
  </si>
  <si>
    <t>Suministro y colocación de junta ciega en unión bridada para el aislado de líneas de proceso de 4" Ø hasta 15 m de altura. Incluye: retiro de la misma al término de la actividad, materiales, maquinaria, equipo, mano de obra y todo lo necesario para la correcta ejecución de los trabajos P.U.O.T.</t>
  </si>
  <si>
    <t>Suministro y colocación de junta ciega en unión bridada para el aislado de líneas de proceso de 6" Ø hasta 15 m de altura. Incluye: retiro de la misma al término de la actividad, materiales, maquinaria, equipo, mano de obra y todo lo necesario para la correcta ejecución de los trabajos. P.U.O.T.</t>
  </si>
  <si>
    <t>Suministro y colocación de junta ciega en unión bridada para el aislado de líneas de proceso de 12" Ø hasta 15 m de altura. Incluye: retiro de la misma al término de la actividad, materiales, maquinaria, equipo, mano de obra y todo lo necesario para la correcta ejecución de los trabajos. P.U.O.T.</t>
  </si>
  <si>
    <t>Suministro y colocación de junta ciega en unión bridada para el aislado de líneas de proceso de 16" Ø hasta 15 m de altura. Incluye: retiro de la misma al término de la actividad, materiales, maquinaria, equipo, mano de obra, y todo lo necesario para la correcta ejecución de los trabajos. P.U.O.T.</t>
  </si>
  <si>
    <t>Servicio de obturación y tapping machine en líneas en operación (4 barrenos), utilizando tapón de acero sello metal-metal, sobre cabezal, de 6" diámetro nominal cabezal. Espesor pared= 0.280". Presión = 7 kg/cm² producto = butano-butadieno, licitante proporciona: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</si>
  <si>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SER.</t>
  </si>
  <si>
    <t>Servicio de obturación y tapping machine en líneas en operación (4 barrenos), utilizando tapón de acero sello metal-metal, sobre cabezal, de 8" diámetro nominal cabezal. Espesor pared= 0.322". Presión = 23 kg/cm² producto = lpg, el licitante proporcionará tapón de acero tipo cono truncado, de sección circular, juntas espiro metálicas, para la maquina obturadora,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</si>
  <si>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8" diámetro nominal cabezal. Espesor pared= 0.322". Presión = 20 kg/cm² producto = nafta ligera, licitante proporciona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</si>
  <si>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8" diámetro nominal cabezal. Espesor pared= 0.322". Presión = 14 kg/cm² producto = gasolina de pirolisis, licitante proporciona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</si>
  <si>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12" diámetro nominal cabezal. Espesor pared= 0.330". Presión = 10 kg/cm² producto = butano a TRP, licitante proporciona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</si>
  <si>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14" diámetro nominal cabezal. Espesor pared= 0.438". Presión =25 kg/cm² producto = licuables, licitante proporciona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</si>
  <si>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14" diámetro nominal cabezal. Espesor pared= 0.438". Presión =25 kg/cm² producto = etileno al anillo, licitante proporciona tapón de acero tipo cono truncado, de sección circular, juntas espiro metálicas, para la maquina obturadora,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</si>
  <si>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16" diámetro nominal cabezal. Espesor pared= 0.500". Presión =22 kg/cm² producto = gas combustible, licitante proporciona tapón de acero tipo cono truncado, de sección circular, juntas espiro metálicas, para la maquina obturadora, espárragos de acero aleación ASTM-A193 GR B7 con dos tuercas ASTM-A-194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</si>
  <si>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sobre cabezal, de 16" diámetro nominal cabezal. Espesor pared= 0.500". Presión =22 kg/cm² producto = gas combustible, el licitante proporcionará suministro e instalación de silleta bipartida, instalación y retiro de tapón obturador sección circular, juntas espiro metálicas, para la maquina obturadora y tapineadora, válvulas provisionales, espárragos de acero aleación ASTM-A193 GR B7 con dos tuercas ASTM -A-194 2H, herramientas, equipos y andamios hasta 15 m de altura. Incluye: materiales, maquinaria, equipo especializado, mano de obra y todo lo necesario para la correcta ejecución de los trabajos. P.U.O.T.</t>
  </si>
  <si>
    <t>Servicio de obturación y tapping machine en líneas en operación (4 barrenos), utilizando tapón de acero sello metal-metal, sobre cabezal, de 20" diámetro nominal cabezal. Espesor pared= 0.594". Presión =12 kg/cm² producto = etano a fraccionadora, el licitante proporcionará suministro e instalación de silleta bipartida, instalación y retiro de tapón obturador sección circular, juntas espiro metálicas, para la maquina obturadora y tapineadora, válvulas provisionales, espárragos de acero aleación ASTM-A193 GR B7 con dos tuercas ASTM-A-194 2H, herramientas, equipos y andamios hasta 15 m de altura. Incluye: materiales, maquinaria, equipo especializado, mano de obra y todo lo necesario para la correcta ejecución de los trabajos. P.U.O.T.</t>
  </si>
  <si>
    <t>Corte en frio de tubería de acero al carbono, hasta 3"Ø, hasta 15.00 m de altura. Incluye: Maquinaria, equipo, mano de obra y todo lo necesario para la correcta ejecución de los trabajos. P.U.O.T.</t>
  </si>
  <si>
    <t>CORTE</t>
  </si>
  <si>
    <t>Corte en frio de tubería de acero al carbono, hasta 4"Ø, hasta 15.00 m de altura. Incluye: Maquinaria, equipo, mano de obra y todo lo necesario para la correcta ejecución de los trabajos. P.U.O.T.</t>
  </si>
  <si>
    <t>Corte en frio de tubería de acero al carbono, hasta 6"Ø, hasta 15.00 m de altura. Incluye: Maquinaria, equipo, mano de obra y todo lo necesario para la correcta ejecución de los trabajos. P.U.O.T.</t>
  </si>
  <si>
    <t>Corte en frio de tubería de acero al carbono, hasta 8"Ø, hasta 15.00 m de altura. Incluye: Maquinaria, equipo, mano de obra y todo lo necesario para la correcta ejecución de los trabajos. P.U.O.T.</t>
  </si>
  <si>
    <t>Corte en frio de tubería de acero al carbono, hasta 12"Ø, hasta 15.00 m de altura. Incluye: Maquinaria, equipo, mano de obra y todo lo necesario para la correcta ejecución de los trabajos. P.U.O.T.</t>
  </si>
  <si>
    <t>Corte en frio de tubería de acero al carbono, hasta 14"Ø, hasta 15.00 m de altura. Incluye: Maquinaria, equipo, mano de obra y todo lo necesario para la correcta ejecución de los trabajos. P.U.O.T.</t>
  </si>
  <si>
    <t>Corte en frio de tubería de acero al carbono, hasta 16"Ø, hasta 15.00 m de altura. Incluye: Maquinaria, equipo, mano de obra y todo lo necesario para la correcta ejecución de los trabajos. P.U.O.T.</t>
  </si>
  <si>
    <t>Corte en frio de tubería de acero al carbono, hasta 20"Ø, hasta 15.00 m de altura. Incluye: Maquinaria, equipo, mano de obra y todo lo necesario para la correcta ejecución de los trabajos. P.U.O.T.</t>
  </si>
  <si>
    <t>Desmantelamiento y desmontaje de tubería recta y prefabricada de acero al carbón, de 3"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</si>
  <si>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4"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</si>
  <si>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6"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</si>
  <si>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8"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</si>
  <si>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10"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</si>
  <si>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12"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</si>
  <si>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14"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</si>
  <si>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16" Ø, hasta 15.00 de altura. Incluye: carga y descarga al almacén de recuperación de materiales, maquinaria, equipo, mano de obra y todo lo necesario para la correcta ejecución de los trabajos. P.U.O.T.</t>
  </si>
  <si>
    <t>Desmantelamiento y desmontaje de tubería recta y prefabricada de acero al carbón, de 20" Ø, hasta 15.00 de altura. Incluye: carga y descarga al almacén de recuperación de materiales, maquinaria, equipo, mano de obra y todo lo necesario para la correcta ejecución de los trabajos. P.U.O.T.</t>
  </si>
  <si>
    <t>Suministro, manejo, presentación y erección de tubería de acero al carbón de 3" de diámetro, ASTM A-53-GR B, ASME B36.10. Cedula 40, extremos biselados, hasta 15.00 m de altura. Incluye:  materiales, maquinaria, equipo, mano de obra y todo lo necesario para la correcta ejecución de los trabajos P.U.O.T.</t>
  </si>
  <si>
    <t>Suministro, manejo, presentación y erección de tubería de acero al carbón de 4" de diámetro, ASTM A-53-GR B, ASME B36.10. Cedula 40, extremos biselados, hasta 15.00 m de altura. Incluye:  materiales, maquinaria, equipo, mano de obra y todo lo necesario para la correcta ejecución de los trabajos P.U.O.T.</t>
  </si>
  <si>
    <t>Suministro, manejo, presentación y erección de tubería de acero al carbón de 6" de diámetro, ASTM A-53-GR B, ASME B36.10. Cedula 40, extremos biselados, hasta 15.00 m de altura. Incluye:  materiales, maquinaria, equipo, mano de obra y todo lo necesario para la correcta ejecución de los trabajos P.U.O.T.</t>
  </si>
  <si>
    <t>Suministro, manejo, presentación y erección de tubería de acero al carbón de 8" de diámetro, ASTM A-53-GR B, ASME B36.10. Cedula STD, extremos biselados, hasta 15.00 m de altura. Incluye:  materiales, maquinaria, equipo, mano de obra y todo lo necesario para la correcta ejecución de los trabajos P.U.O.T.</t>
  </si>
  <si>
    <t>Suministro, manejo, presentación y erección de tubería de acero al carbón de 12" de diámetro, ASTM A-53-GR B, ASME B36.10. Cedula 30, extremos biselados, hasta 15.00 m de altura. Incluye:  materiales, maquinaria, equipo, mano de obra y todo lo necesario para la correcta ejecución de los trabajos P.U.O.T.</t>
  </si>
  <si>
    <t>Suministro, manejo, presentación y erección de tubería de acero al carbón de 14" de diámetro, ASTM A-53-GR B, ASME B36.10. Cedula 40, extremos biselados, hasta 15.00 m de altura. Incluye:  materiales, maquinaria, equipo, mano de obra y todo lo necesario para la correcta ejecución de los trabajos P.U.O.T.</t>
  </si>
  <si>
    <t>Suministro, manejo, presentación y erección de tubería de acero al carbón de 16" de diámetro, ASTM A-53-GR B, ASME B36.10. Cedula 40, extremos biselados, hasta 15.00 m de altura. Incluye:  materiales, maquinaria, equipo, mano de obra y todo lo necesario para la correcta ejecución de los trabajos P.U.O.T.</t>
  </si>
  <si>
    <t>Suministro, manejo, presentación y erección de tubería de acero al carbón de 20" de diámetro, ASTM A-53-GR B, ASME B36.10. Cedula STD, extremos biselados, hasta 15.00 m de altura. Incluye:  materiales, maquinaria, equipo, mano de obra y todo lo necesario para la correcta ejecución de los trabajos P.U.O.T.</t>
  </si>
  <si>
    <t>Suministro, manejo, presentación y erección de codo RL de 90° acero al carbón de 3"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</si>
  <si>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4"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</si>
  <si>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6"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</si>
  <si>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8"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</si>
  <si>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12"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</si>
  <si>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14"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</si>
  <si>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16" Ø, ASTM A-234 GR WPB, ASME B16.9, cedula 40, extremos biselados, hasta 15.00 m de altura. Incluye:  materiales, maquinaria, equipo, mano de obra y todo lo necesario para la correcta ejecución de los trabajos P.U.O.T.</t>
  </si>
  <si>
    <t>Suministro, manejo, presentación y erección de codo RL de 90° acero al carbón de 20" Ø, ASTM A-234 GR WPB, ASME B16.9, cedula 40, extremos biselados, hasta 15.00 m de altura. Incluye:  materiales, maquinaria, equipo, mano de obra y todo lo necesario para la correcta ejecución de los trabajos P.U.O.T.</t>
  </si>
  <si>
    <t>Suministro, manejo, presentación y erección de brida WN de acero al carbón de 6" Ø, ASTM A-105 ASME B 16.5, 150 # R.F. cedula 40, extremos biselados, hasta 15.00 m de altura. Incluye:  materiales, maquinaria, equipo, mano de obra y todo lo necesario para la correcta ejecución de los trabajos P.U.O.T.</t>
  </si>
  <si>
    <t>Suministro, manejo, presentación y erección de brida WN de acero al carbón de 8" Ø, ASTM A-105 ASME B 16.5, 300 # R.F. cedula 40, extremos biselados, hasta 15.00 m de altura. Incluye:  materiales, maquinaria, equipo, mano de obra y todo lo necesario para la correcta ejecución de los trabajos P.U.O.T.</t>
  </si>
  <si>
    <t>Suministro, manejo, presentación y erección de brida WN de acero al carbón de 12" Ø, ASTM A-105 ASME B 16.5, 150 # R.F. cedula 30, extremos biselados, hasta 15.00 m de altura. Incluye:  materiales, maquinaria, equipo, mano de obra y todo lo necesario para la correcta ejecución de los trabajos P.U.O.T.</t>
  </si>
  <si>
    <t>Suministro, manejo, presentación y erección de brida WN de acero al carbón de 14" Ø, ASTM A-105 ASME B 16.5, 600 # R.F. cedula 40, extremos biselados, hasta 15.00 m de altura. Incluye:  materiales, maquinaria, equipo, mano de obra y todo lo necesario para la correcta ejecución de los trabajos P.U.O.T.</t>
  </si>
  <si>
    <t>Suministro, manejo, presentación y erección de brida WN de acero al carbón de 16" Ø, ASTM A-105 ASME B 16.5, 300 # R.F. cedula 40, extremos biselados, hasta 15.00 m de altura. Incluye:  materiales, maquinaria, equipo, mano de obra y todo lo necesario para la correcta ejecución de los trabajos P.U.O.T.</t>
  </si>
  <si>
    <t>Suministro, manejo, presentación y erección de brida WN de acero al carbón de 20" Ø, ASTM A-105 ASME B 16.5, 300 # R.F. cedula 40, extremos biselados, hasta 15.00 m de altura. Incluye:  materiales, maquinaria, equipo, mano de obra y todo lo necesario para la correcta ejecución de los trabajos P.U.O.T.</t>
  </si>
  <si>
    <t>Suministro, manejo, presentación y erección de brida ciega de acero al carbón de 6" Ø, ASTM A-105 ASME B 16.5, 150 # R.F. hasta 15.00 m de altura. Incluye:  materiales, maquinaria, equipo, mano de obra y todo lo necesario para la correcta ejecución de los trabajos P.U.O.T.</t>
  </si>
  <si>
    <t>Suministro, manejo, presentación y erección de brida ciega de acero al carbón de 8" Ø, ASTM A-105 ASME B 16.5, 300 # R.F hasta 15.00 m de altura. Incluye:  materiales, maquinaria, equipo, mano de obra y todo lo necesario para la correcta ejecución de los trabajos P.U.O.T.</t>
  </si>
  <si>
    <t>Suministro, manejo, presentación y erección de brida ciega de acero al carbón de 12" Ø, ASTM A-105 ASME B 16.5, 150 # R.F. hasta 15.00 m de altura. Incluye:  materiales, maquinaria, equipo, mano de obra y todo lo necesario para la correcta ejecución de los trabajos P.U.O.T.</t>
  </si>
  <si>
    <t>Suministro, manejo, presentación y erección de brida ciega de acero al carbón de 14" Ø, ASTM A-105 ASME B 16.5 16.5, 600 # R.F.  hasta 15.00 m de altura. Incluye:  materiales, maquinaria, equipo, mano de obra y todo lo necesario para la correcta ejecución de los trabajos P.U.O.T.</t>
  </si>
  <si>
    <t>Suministro, manejo, presentación y erección de brida ciega de acero al carbón de 16" Ø, ASTM A-105 ASME B 16.5, 300 # R.F.  hasta 15.00 m de altura. Incluye:  materiales, maquinaria, equipo, mano de obra y todo lo necesario para la correcta ejecución de los trabajos P.U.O.T.</t>
  </si>
  <si>
    <t>Suministro, manejo, presentación y erección de brida ciega de acero al carbón de 20" Ø,  ASTM A-105 ASME B 16.5, 300 # R.F.  hasta 15.00 m de altura. Incluye:  materiales, maquinaria, equipo, mano de obra y todo lo necesario para la correcta ejecución de los trabajos P.U.O.T.</t>
  </si>
  <si>
    <t>Suministro, manejo, presentación y erección de válvula de compuerta de A.C. de 6", clase 150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</si>
  <si>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manejo, presentación y erección de válvula de compuerta de A.C. de 8", clase 300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</si>
  <si>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manejo, presentación y erección de válvula de compuerta de A.C. de 12", clase 150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</si>
  <si>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manejo, presentación y erección de válvula de compuerta de A.C. de 14", clase 600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</si>
  <si>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manejo, presentación y erección de válvula de compuerta de A.C. de 16", clase 300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</si>
  <si>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manejo, presentación y erección de válvula de compuerta de A.C. de 20", clase 300 RF, ASTM A-216 - GR WCB, TRIM 5, (ver ISO 10434), OS&amp;Y, ASME B16.34, ASME B16.47A, volante fijo, vástago ascendente, bonete bridado, cuña flexible, hasta 15.00 m de altura. Incluye: materiales, maquinaria, equipo, mano de obra y todo lo necesario para la correcta ejecución de los trabajos P.U.O.T.</t>
  </si>
  <si>
    <t>Suministro e instalación de empaque espiro metálico de 6" ø clase 150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</si>
  <si>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empaque espiro metálico de 8" ø clase 300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</si>
  <si>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empaque espiro metálico de 12" ø clase 150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</si>
  <si>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empaque espiro metálico de 14" ø clase 600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</si>
  <si>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empaque espiro metálico de 16" ø clase 300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</si>
  <si>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empaque espiro metálico de 20" ø clase 300 RF, con anillos metálicos centrador (exterior), relleno de grafito flexible (libre de asbesto), enrollamiento y anillos de acero inoxidable tipo 304, ASME B16.20 para bridas ASME B16.5, bore diámetro interior al de la tubería, hasta 15.00 m de altura. Incluye:  materiales, maquinaria, equipo, mano de obra y todo lo necesario para la correcta ejecución de los trabajos P.U.O.T.</t>
  </si>
  <si>
    <t>Suministro e instalación de esparrago de 3/4"ø x 4" de Long, acero ASTM-a 193 gr b7, roscas ASME B1.1 clase 2A, con 2 tuercas hexagonales en acero A 194 GR 2H, para bridas de 6" ø, hasta 15.00 m. de altura. Incluye:  materiales, maquinaria, equipo, mano de obra y todo lo necesario para la correcta ejecución de los trabajos P.U.O.T.</t>
  </si>
  <si>
    <t>Suministro e instalación de esparrago de 7/8"ø x 5 1/2" de Long, acero ASTM-a 193 gr b7, roscas ASME B1.1 clase 2A, con 2 tuercas hexagonales en acero A 194 GR 2H, para bridas de 8" ø 300 #, hasta 15.00 m de altura. Incluye: materiales, maquinaria, equipo, mano de obra y todo lo necesario para la correcta ejecución de los trabajos P.U.O.T.</t>
  </si>
  <si>
    <t>Suministro e instalación de esparrago de 7/8"ø x 4 3/4" de Long, acero ASTM-a 193 gr b7, roscas ASME B1.1 clase 2A, con 2 tuercas hexagonales en acero A 194 GR 2H, para bridas de 12" ø, hasta 15.00 m de altura. Incluye:  materiales, maquinaria, equipo, mano de obra y todo lo necesario para la correcta ejecución de los trabajos P.U.O.T.</t>
  </si>
  <si>
    <t>Suministro e instalación de esparrago de 1 3/8"ø x 9 1/4" de Long, acero ASTM-a 193 gr b7, roscas ASME B1.1 clase 2A, con 2 tuercas hexagonales en acero A 194 GR 2H, para bridas de 14" ø 600 #, hasta 15.00 M de altura. Incluye:  materiales, maquinaria, equipo, mano de obra y todo lo necesario para la correcta ejecución de los trabajos P.U.O.T.</t>
  </si>
  <si>
    <t>Suministro e instalación de esparrago de 1 1/4"ø x 7 1/2" de Long, acero ASTM-a 193 gr b7, roscas ASME B1.1 clase 2A, con 2 tuercas hexagonales en acero A 194 GR 2H, para bridas de 16" ø 300 #, hasta 15.00 m de altura. Incluye:  materiales, maquinaria, equipo, mano de obra y todo lo necesario para la correcta ejecución de los trabajos P.U.O.T.</t>
  </si>
  <si>
    <t>Suministro e instalación de esparrago de 1 1/4"ø x 8 1/4" de Long, acero ASTM-a 193 gr b7, roscas ASME B1.1 clase 2A, con 2 tuercas hexagonales en acero A 194 GR 2H, para bridas de 20" ø 300 #, hasta 15.00 m de altura. Incluye:  materiales, maquinaria, equipo, mano de obra y todo lo necesario para la correcta ejecución de los trabajos P.U.O.T.</t>
  </si>
  <si>
    <t>Corte y biselado en tubería de acero al carbón de 3" de diámetro ced 40, hasta 15.00 m de altura. Incluye:  materiales, maquinaria, equipo, mano de obra y todo lo necesario para la correcta ejecución de los trabajos P.U.O.T.</t>
  </si>
  <si>
    <t>Corte y biselado en tubería de acero al carbón de 4" de diámetro ced 40, hasta 15.00 m de altura. Incluye:  materiales, maquinaria, equipo, mano de obra y todo lo necesario para la correcta ejecución de los trabajos P.U.O.T.</t>
  </si>
  <si>
    <t>Corte y biselado en tubería de acero al carbón de 6" de diámetro ced 40, hasta 15.00 m de altura. Incluye:  materiales, maquinaria, equipo, mano de obra y todo lo necesario para la correcta ejecución de los trabajos P.U.O.T.</t>
  </si>
  <si>
    <t>Corte y biselado en tubería de acero al carbón de 8" de diámetro ced 40, hasta 15.00 m de altura. Incluye:  materiales, maquinaria, equipo, mano de obra y todo lo necesario para la correcta ejecución de los trabajos P.U.O.T.</t>
  </si>
  <si>
    <t>Corte y biselado en tubería de acero al carbón de 12" de diámetro ced 40, hasta 15.00 m de altura. Incluye: materiales, maquinaria, equipo, mano de obra y todo lo necesario para la correcta ejecución de los trabajos P.U.O.T.</t>
  </si>
  <si>
    <t>Corte y biselado en tubería de acero al carbón de 14" de diámetro ced 40, hasta 15.00 m de altura. Incluye: materiales, maquinaria, equipo, mano de obra y todo lo necesario para la correcta ejecución de los trabajos P.U.O.T.</t>
  </si>
  <si>
    <t>Corte y biselado en tubería de acero al carbón de 16" de diámetro ced 40, hasta 15.00 m de altura. Incluye: materiales, maquinaria, equipo, mano de obra y todo lo necesario para la correcta ejecución de los trabajos P.U.O.T.</t>
  </si>
  <si>
    <t>Corte y biselado en tubería de acero al carbón de 20" de diámetro ced 40, hasta 15.00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</si>
  <si>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3"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</si>
  <si>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4"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</si>
  <si>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6"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</si>
  <si>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8"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</si>
  <si>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12"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</si>
  <si>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14"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</si>
  <si>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16" Ø ced 40 hasta 15 m de altura. Incluye: materiales, maquinaria, equipo, mano de obra y todo lo necesario para la correcta ejecución de los trabajos P.U.O.T.</t>
  </si>
  <si>
    <t>Soldadura a tope en uniones de tubería y accesorios de acero al carbón de la línea que formen parte integrante (sold. de campo) utilizando electrodo tipo E-6010 y/o E-7018, uniones de 20" Ø ced 40 hasta 15 m de altura. Incluye: materiales, maquinaria, equipo, mano de obra y todo lo necesario para la correcta ejecución de los trabajos P.U.O.T.</t>
  </si>
  <si>
    <t>Inspección radiográfica con rayos gamma al 100% en juntas de tubería de acero al carbón de 3" ø, cedula STD, hasta 15.00 m de altura. Incluye: materiales, maquinaria, equipo, mano de obra y todo lo necesario para la correcta ejecución de los trabajos P.U.O.T.</t>
  </si>
  <si>
    <t>Inspección radiográfica con rayos gamma al 100% en juntas de tubería de acero al carbón de 4" ø, cedula STD, hasta 15.00 m de altura. Incluye: materiales, maquinaria, equipo, mano de obra y todo lo necesario para la correcta ejecución de los trabajos P.U.O.T.</t>
  </si>
  <si>
    <t>Inspección radiográfica con rayos gamma al 100% en juntas de tubería de acero al carbón de 6" ø, cedula STD, hasta 15.00 m de altura. Incluye: materiales, maquinaria, equipo, mano de obra y todo lo necesario para la correcta ejecución de los trabajos P.U.O.T.</t>
  </si>
  <si>
    <t>Inspección radiográfica con rayos gamma al 100% en juntas de tubería de acero al carbón de 8" ø, cedula STD, hasta 15.00 m de altura. Incluye: materiales, maquinaria, equipo, mano de obra y todo lo necesario para la correcta ejecución de los trabajos P.U.O.T.</t>
  </si>
  <si>
    <t xml:space="preserve"> Inspección radiográfica con rayos gamma al 100% en juntas de tubería de acero al carbón de 12" ø, cedula STD, hasta 15.00 m de altura. Incluye: materiales, maquinaria, equipo, mano de obra y todo lo necesario para la correcta ejecución de los trabajos P.U.O.T.</t>
  </si>
  <si>
    <t>Inspección radiográfica con rayos gamma al 100% en juntas de tubería de acero al carbón de 14" ø, cedula STD, hasta 15.00 m de altura. Incluye: materiales, maquinaria, equipo, mano de obra y todo lo necesario para la correcta ejecución de los trabajos P.U.O.T.</t>
  </si>
  <si>
    <t>Inspección radiográfica con rayos gamma al 100% en juntas de tubería de acero al carbón de 16" ø, cedula STD, hasta 15.00 m de altura. Incluye: materiales, maquinaria, equipo, mano de obra y todo lo necesario para la correcta ejecución de los trabajos P.U.O.T.</t>
  </si>
  <si>
    <t>Inspección radiográfica con rayos gamma al 100% en juntas de tubería de acero al carbón de 20" ø, cedula STD, hasta 15.00 m de altura. Incluye: materiales, maquinaria, equipo, mano de obra y todo lo necesario para la correcta ejecución de los trabajos P.U.O.T.</t>
  </si>
  <si>
    <t>Prueba neumática en circuitos de tuberías, líneas de tubería de 3" ø hasta 15.00 m de altura. Incluye: materiales, maquinaria, equipo, mano de obra y todo lo necesario para la correcta ejecución de los trabajos P.U.O.T.</t>
  </si>
  <si>
    <t>PRUEBA</t>
  </si>
  <si>
    <t>Prueba neumática en circuitos de tuberías, líneas de tubería de 4" ø hasta 15.00 m de altura. Incluye: materiales, maquinaria, equipo, mano de obra y todo lo necesario para la correcta ejecución de los trabajos P.U.O.T.</t>
  </si>
  <si>
    <t>Prueba neumática en circuitos de tuberías, líneas de tubería de 6" ø hasta 15.00 m de altura. Incluye: materiales, maquinaria, equipo, mano de obra y todo lo necesario para la correcta ejecución de los trabajos P.U.O.T.</t>
  </si>
  <si>
    <t>Prueba neumática en circuitos de tuberías, líneas de tubería de 8" ø hasta 15.00 m de altura. Incluye: materiales, maquinaria, equipo, mano de obra y todo lo necesario para la correcta ejecución de los trabajos P.U.O.T.</t>
  </si>
  <si>
    <t>Prueba neumática en circuitos de tuberías, líneas de tubería de 12" ø hasta 15.00 m de altura. Incluye: materiales, maquinaria, equipo, mano de obra y todo lo necesario para la correcta ejecución de los trabajos P.U.O.T.</t>
  </si>
  <si>
    <t>Prueba neumática en circuitos de tuberías, líneas de tubería de 14" ø hasta 15.00 m de altura. Incluye: materiales, maquinaria, equipo, mano de obra y todo lo necesario para la correcta ejecución de los trabajos P.U.O.T.</t>
  </si>
  <si>
    <t>Prueba neumática en circuitos de tuberías, líneas de tubería de 16" ø hasta 15.00 m de altura. Incluye: materiales, maquinaria, equipo, mano de obra y todo lo necesario para la correcta ejecución de los trabajos P.U.O.T.</t>
  </si>
  <si>
    <t>Prueba neumática en circuitos de tuberías, líneas de tubería de 20" ø hasta 15.00 m de altura. Incluye: materiales, maquinaria, equipo, mano de obra y todo lo necesario para la correcta ejecución de los trabajos P.U.O.T.</t>
  </si>
  <si>
    <t>Limpieza mecánica con abrasivo ecológico inerte al ser humano y ecológico (escoria de cobre), a metal blanco en:  tubería y accesorios de acero al carbón de 2" hasta 24" Ø, hasta 15.00 m de altura Incluye: materiales, maquinaria, equipo, mano de obra y todo lo necesario para la correcta ejecución de los trabajos P.U.O.T.</t>
  </si>
  <si>
    <t>Limpieza mecánica con abrasivo ecológico inerte al ser humano y ecológico, a metal blanco en: bridas de 6" a 12" ø de diámetro. Hasta 15.00 m de altura. Incluye: materiales, maquinaria, equipo, mano de obra y todo lo necesario para la correcta ejecución de los trabajos P.U.O.T.</t>
  </si>
  <si>
    <t>Limpieza mecánica con abrasivo ecológico inerte al ser humano y ecológico, a metal blanco en: bridas de 14" a 24" ø de diámetro. Hasta 15.00 m de altura. Incluye: materiales, maquinaria, equipo, mano de obra y todo lo necesario para la correcta ejecución de los trabajos P.U.O.T.</t>
  </si>
  <si>
    <t>Limpieza mecánica con abrasivo ecológico inerte al ser humano y ecológico, a metal blanco en: válvulas de 6” a 12" Ø Hasta 15.00 m de altura. Incluye: materiales, maquinaria, equipo, mano de obra y todo lo necesario para la correcta ejecución de los trabajos P.U.O.T.</t>
  </si>
  <si>
    <t>Limpieza mecánica con abrasivo ecológico inerte al ser humano y ecológico, a metal blanco en: válvulas de 14” a 24" Ø Hasta 15.00 m de altura. Incluye: materiales, maquinaria, equipo, mano de obra y todo lo necesario para la correcta ejecución de los trabajos P.U.O.T.</t>
  </si>
  <si>
    <t>Aplicación de recubrimiento primario en superficies metálicas, aplicados por aspersión, RP-6 modificado primario epóxico-poliamida de dos componentes a una capa de (0.004 pulg) de espesor en:  tubería y accesorios de acero al carbón de 2" a 24" Ø. Hasta 15.00 m de altura. Incluye: materiales, maquinaria, equipo, mano de obra y todo lo necesario para la correcta ejecución de los trabajos P.U.O.T.</t>
  </si>
  <si>
    <t>Aplicación de recubrimiento primario en superficies metálicas, aplicados por aspersión, RP-6 modificado primario epóxico-poliamida de dos componentes a una capa de (0.004 pulg) de espesor en: bridas de 6" a 12" ø de diámetro. Hasta 15.00 m de altura. Incluye: materiales, maquinaria, equipo, mano de obra y todo lo necesario para la correcta ejecución de los trabajos P.U.O.T.</t>
  </si>
  <si>
    <t>Aplicación de recubrimiento primario en superficies metálicas, aplicados por aspersión, RP-6 modificado primario epóxico-poliamida de dos componentes a una capa de (0.004 pulg) de espesor en: bridas de 14" a 24" ø de diámetro. Hasta 15.00 m de altura. Incluye: materiales, maquinaria, equipo, mano de obra y todo lo necesario para la correcta ejecución de los trabajos P.U.O.T.</t>
  </si>
  <si>
    <t>Aplicación de recubrimiento primario en superficies metálicas, aplicados por aspersión, RP-6 modificado primario epóxico-poliamida de dos componentes a una capa de (0.004 pulg) de espesor en: válvulas de 6” a 12" Ø Hasta 15.00 m de altura. Incluye: materiales, maquinaria, equipo, mano de obra y todo lo necesario para la correcta ejecución de los trabajos P.U.O.T.</t>
  </si>
  <si>
    <t>Aplicación de recubrimiento primario en superficies metálicas, aplicados por aspersión, RP-6 modificado primario epóxico-poliamida de dos componentes a una capa de (0.004 pulg) de espesor en: válvulas de 14” a 24" Ø Hasta 15.00 m de altura. Incluye: materiales, maquinaria, equipo, mano de obra y todo lo necesario para la correcta ejecución de los trabajos P.U.O.T.</t>
  </si>
  <si>
    <t>Aplicación de recubrimiento de acabado en superficies metálicas, aplicados por aspersión, RA-26 modificado epóxico catalizado poliamidas de dos componentes a una capa de (0.005 pulg) de espesor en: tubería y accesorios de acero al carbón de 2" a 24" ø, hasta 15.00 m de altura. Incluye: materiales, maquinaria, equipo, mano de obra y todo lo necesario para la correcta ejecución de los trabajos P.U.O.T.</t>
  </si>
  <si>
    <t>Aplicación de recubrimiento de acabado en superficies metálicas, aplicados por aspersión, RA-26 modificado epóxico catalizado poliamidas de dos componentes a una capa de (0.005 pulg) de espesor en: bridas de 6" a 12" ø de diámetro. Hasta 15.00 m de altura. Incluye: materiales, maquinaria, equipo, mano de obra y todo lo necesario para la correcta ejecución de los trabajos P.U.O.T.</t>
  </si>
  <si>
    <t>Aplicación de recubrimiento de acabado en superficies metálicas, aplicados por aspersión, RA-26 modificado epóxico catalizado poliamidas de dos componentes a una capa de (0.005 pulg) de espesor en: bridas de 14" a 24" ø de diámetro. Hasta 15.00 m de altura. Incluye: materiales, maquinaria, equipo, mano de obra y todo lo necesario para la correcta ejecución de los trabajos P.U.O.T.</t>
  </si>
  <si>
    <t>Aplicación de recubrimiento de acabado en superficies metálicas, aplicados por aspersión, RA-26 modificado epóxico catalizado poliamidas de dos componentes a una capa de (0.005 pulg) de espesor en: válvulas de 6” a 12" Ø Hasta 15.00 m de altura. Incluye: materiales, maquinaria, equipo, mano de obra y todo lo necesario para la correcta ejecución de los trabajos P.U.O.T.</t>
  </si>
  <si>
    <t>Aplicación de recubrimiento de acabado en superficies metálicas, aplicados por aspersión, RA-26 modificado epóxico catalizado poliamidas de dos componentes a una capa de (0.005 pulg) de espesor en: válvulas de 14” a 24" Ø Hasta 15.00 m de altura. Incluye: materiales, maquinaria, equipo, mano de obra y todo lo necesario para la correcta ejecución de los trabajos P.U.O.T.</t>
  </si>
  <si>
    <t>Aplicación de acabado en superficies metálicas aplicado por aspersión RA-28 acabado poliuretano acrílico alifático de dos componentes una capa de 0.003in de espesor en: tubería y accesorios de acero al carbón de 2" a 24" ø. Hasta 15.00 m de altura. Incluye: materiales, maquinaria, equipo, mano de obra y todo lo necesario para la correcta ejecución de los trabajos P.U.O.T.</t>
  </si>
  <si>
    <t>Aplicación de acabado en superficies metálicas aplicado por aspersión RA-28 acabado poliuretano acrílico alifático de dos componentes una capa de 0.003in de espesor en: bridas de 6" a 12" ø de diámetro. Hasta 15.00 m de altura. Incluye: materiales, maquinaria, equipo, mano de obra y todo lo necesario para la correcta ejecución de los trabajos P.U.O.T.</t>
  </si>
  <si>
    <t>Aplicación de acabado en superficies metálicas aplicado por aspersión RA-28 acabado poliuretano acrílico alifático de dos componentes una capa de 0.003in de espesor en: bridas de 14" a 24" ø de diámetro. Hasta 15.00 m de altura. Incluye: materiales, maquinaria, equipo, mano de obra y todo lo necesario para la correcta ejecución de los trabajos P.U.O.T.</t>
  </si>
  <si>
    <t>Aplicación de acabado en superficies metálicas aplicado por aspersión RA-28 acabado poliuretano acrílico alifático de dos componentes una capa de 0.003in de espesor en: válvulas de 6” a 12" Ø Hasta 15.00 m de altura. Incluye: materiales, maquinaria, equipo, mano de obra y todo lo necesario para la correcta ejecución de los trabajos P.U.O.T.</t>
  </si>
  <si>
    <t>Aplicación de acabado en superficies metálicas aplicado por aspersión RA-28 acabado poliuretano acrílico alifático de dos componentes una capa de 0.003in de espesor en: válvulas de 14” a 24" Ø Hasta 15.00 m de altura. Incluye: materiales, maquinaria, equipo, mano de obra y todo lo necesario para la correcta ejecución de los trabajos P.U.O.T.</t>
  </si>
  <si>
    <t>Rotulado de flecha de indicación de dirección del flujo en tuberías de 2-24" Ø hasta una altura de 15.00 m. Incluye: materiales, maquinaria, equipo, mano de obra y todo lo necesario para la correcta ejecución de los trabajos P.U.O.T.</t>
  </si>
  <si>
    <t>Rotulado de banda y letrero de identificación (leyenda de diámetro y tipo de producto) en tuberías de 2"-24" Ø hasta una altura de 15.00 m. Incluye: materiales, maquinaria, equipo, mano de obra y todo lo necesario para la correcta ejecución de los trabajos P.U.O.T.</t>
  </si>
  <si>
    <t>XIII.II</t>
  </si>
  <si>
    <t>OBRA CIVIL: ESTRUCTURA DE SOPORTE DE RACK DE DUCTOS</t>
  </si>
  <si>
    <t>Demolición de elementos de concreto hidráulico, hasta una altura de 15.00 m, incluye: apilamiento, acamellonamiento del material producto de la demolición, andamios, materiales,  mano de obra, maquinaria, equipo, herramienta y todo lo necesario para su correcta ejecución. P.U.O.T.</t>
  </si>
  <si>
    <t>Elaboración de estudio topográfico para determinar elevación y niveles de puente estructural para paso ferroviario. Incluye: mano obra, equipo, herramienta y todo lo necesario para su correcta ejecución. P.U.O.T.</t>
  </si>
  <si>
    <t>ESTUDIO</t>
  </si>
  <si>
    <t>Elaboración   de estudio   de flexibilidad para líneas de diferentes diámetros que intervengan en el puente estructural para paso ferroviario hasta 15 m de altura. Incluye: mano obra, equipo, herramienta y todo lo necesario para su correcta ejecución. P.U.O.T.</t>
  </si>
  <si>
    <t>Barrido ultrasónico sobre tuberías de diferentes diámetros para inspección de espesores previos a trabajo de hot tapping hasta 15.00 m de altura.  Incluye: mano obra, equipo, herramienta y todo lo necesario para su correcta ejecución. P.U.O.T.</t>
  </si>
  <si>
    <t>PUNTO</t>
  </si>
  <si>
    <t>Perforación de 1.00 m de diámetro hasta una profundidad de 12.00 m para la fabricación de pilotes en sitio con ademe; mediante perforadora rotaria, la perforación deberá considerar posibles interferencias. incluye: el suministro y colocación de lodos bentoníticos o polimeros para ademe de perforación, así como su almacenaje, contención y retiro del sitio de manera que esté conforme a la normatividad ecológica, carga, traspaleo y acarreo de material producto de perforación hasta 3.00 km al sitio que la entidad indique, mano de obra, herramienta, equipo, limpieza y retiro de material sobrante, equipo de protección personal y todo lo necesario para la correcta ejecución de los trabajos. p.u.o.t.</t>
  </si>
  <si>
    <t>Suministro, habilitado, manejo, izaje y colocación de acero de refuerzo del no. 6 (varilla de 3/4) de fy=4200 kg/cm2, en pilas, incluye: amarres con alambre recocido, mano de obra, maquinaria, equipo, materiales, obra falsa, limpieza, herramienta menor y todo lo necesario para su correcta ejecución. P.U.O.T.</t>
  </si>
  <si>
    <t>kg</t>
  </si>
  <si>
    <t>Suministro, habilitado, manejo, izaje y colocación de acero de refuerzo del no. 4 (varilla de 1/2") de fy=4200 kg/cm2, en hélices incluye: amarres con alambre recocido, junstas soldadas requeridas, mano de obra, maquinaria, equipo, materiales, obra falsa, limpieza, herramienta menor y todo lo necesario para su correcta ejecución. P.U.O.T.</t>
  </si>
  <si>
    <t>Suministro, vaciado, vibrado mediante tubo tremie de concreto premezclado de f´c= 300 kg/cm2 en estructura, con cemento pórtland compuesto CPC 30R RS, tamaño máximo de agregado 3/4", incluye: membrana de curado, elaboración, colocación, equipo de bombeo, herramienta, materiales, mano de obra, limpieza del área, retiro de material sobrante y todo lo necesario para la correcta ejecución. P.U.O.T.</t>
  </si>
  <si>
    <t>Manejo e hincado de tubo de acero al carbón de 24" Ø para camisa de pila de cimentación hasta 12.00 m de profundidad, incluye: materiales, mano obra, equipo, herramienta y todo lo necesario para su correcta ejecución. P.U.O.T.</t>
  </si>
  <si>
    <t>Manejo e hincado de columna rectangular precolada 9.50 m de altura dimensiones de 0.70 m x 0.70 m peso aproximado de 11.360 ton. incluye: relleno de cavidad en dado de cimentación a base de mortero seco proporción 1:2, incluye: materiales, mano de obra, maqionaria, equipo, herramienta y todo lo necesario para su correcta ejecución. P.U.O.T.</t>
  </si>
  <si>
    <t>Fabricación de estructura metálica con perfiles semipesados hasta 60 kg/m y tubo de 6 a 0 12" Ø hasta 15.0 m de altura, incluye: materiales, mano de obra, maquinaria, equipo, herramienta y todo lo necesario para su correcta ejecución. P.U.O.T.</t>
  </si>
  <si>
    <t>Fabricación de estructura metálica con perfiles pesados de más de 60 kg/m y tubo de 14" Ø en adelante hasta 15.0 m de altura, incluye: materiales, mano de obra, maquinaria, equipo, herramienta y todo lo necesario para su correcta ejecución. P.U.O.T.</t>
  </si>
  <si>
    <t>Montaje de estructura metálica con perfiles semipesados de 12 a 60 kg/m y tubo de 6 a 12" Ø, hasta 15.0 m de altura,, incluye: materiales, mano de obra, maquinaria, equipo, herramienta y todo lo necesario para su correcta ejecución. P.U.O.T.</t>
  </si>
  <si>
    <t>Montaje de estructura metálica con perfiles pesados de 60 kg/m en adelante y tubo de 14" Ø en adelante, hasta 15.0 m de altura, incluye: materiales, mano de obra, maquinaria, equipo, herramienta y todo lo necesario para su correcta ejecución. P.U.O.T.</t>
  </si>
  <si>
    <t>Fabricación e instalación de silleta de carga con tercio de caña tubería de 3" de diámetro. Incluye: aplicación de protección anticorrosiva. P.U.O.T.</t>
  </si>
  <si>
    <t>Fabricación e instalación de silleta de carga con tercio de caña tubería de 4" de diámetro. Incluye: aplicación de protección anticorrosiva.  P.U.O.T.</t>
  </si>
  <si>
    <t>Fabricación e instalación de silleta de carga con tercio de caña tubería de 6" de diámetro. Incluye: aplicación de protección anticorrosiva. P.U.O.T.</t>
  </si>
  <si>
    <t>Fabricación e instalación de silleta de carga con tercio de caña tubería de 8" de diámetro. Incluye: aplicación de protección anticorrosiva. P.U.O.T.</t>
  </si>
  <si>
    <t>Fabricación e instalación de silleta de carga con tercio de caña tubería de 12" de diámetro. Incluye: aplicación de protección anticorrosiva. P.U.O.T.</t>
  </si>
  <si>
    <t>Fabricación e instalación de silleta de carga con tercio de caña tubería de 14" de diámetro. Incluye: aplicación de protección anticorrosiva. P.U.O.T.</t>
  </si>
  <si>
    <t>Fabricación e instalación de silleta de carga con tercio de caña tubería de 16" de diámetro. Incluye: aplicación de protección anticorrosiva. P.U.O.T.</t>
  </si>
  <si>
    <t>Fabricación e instalación de silleta de carga con tercio de caña tubería de 20" de diámetro. Incluye: aplicación de protección anticorrosiva. P.U.O.T.</t>
  </si>
  <si>
    <t>Limpieza con chorro de arena a metal blanco en estructura semipesada y tubo de 6 a 12" Ø, hasta 15.00 m de altura.  P.U.O.T.</t>
  </si>
  <si>
    <t>Limpieza con chorro de arena a metal blanco en estructura pesada de 60.00 kg/m en adelante y tubo de 14" a 24" Ø, hasta 15.00 m de altura. P.U.O.T.</t>
  </si>
  <si>
    <t>Aplicación de recubrimiento primario en superficies metálicas, primario epóxico catalizado RP-4B Modificado a una capa seca de 0.1016 mm (0.004 in) en estructura semipesada y tubo de 6 a 12" Ø. P.U.O.T.</t>
  </si>
  <si>
    <t>Aplicación de recubrimiento primario en superficies metálicas por aspersión RP-4B Modificado de dos componentes aplicado por aspersión, una capa seca de 0.1016 mm (0.004 in) de espesor, en estructura pesada con perfiles de 60.01 kg/m en adelante y tuberías de 14" a 24" ø de 0.00 a 15.00 m de altura. P.U.O.T.</t>
  </si>
  <si>
    <t>Aplicación de recubrimiento de enlace en superficies metálicas por aspersión, RA-26 epóxico catalizado poliamida de dos componentes altos sólidos, aplicado por aspersión, una capa seca de 0.1016 mm (0.004 in) de espesor en estructura semipesada de 12 a 60.0 kg/m y tuberías de 6 a 12"Ø, hasta 15.0 m de altura. P.U.O.T.</t>
  </si>
  <si>
    <t>Aplicación de recubrimiento de enlace en superficies metálicas por aspersión, RA-26 epóxico catalizado poliamida de dos componentes altos sólidos, aplicado por aspersión, una capa seca de 0.1016 mm (0.004 in) de espesor en estructura pesada con perfiles de 60.01 kg/m en adelante y tuberías de 14" a 24" Ø hasta 15.0 m de altura. P.U.O.T.</t>
  </si>
  <si>
    <t>Aplicación de recubrimiento en superficies metálicas por aspersión RA-28 poliuretano una capa seca de 0.0508 mm (0.002 in) de espesor en perfiles semipesados de 12 a 60 kg/m y tubo de 6 a 12" Ø, hasta 15.0 m de altura</t>
  </si>
  <si>
    <t>Trazo y rotulación de franjas para la identificación de tuberías de 2" a 4" de diámetro, colores según norma Pemex, de 0.00 a 5.00 m. De altura.</t>
  </si>
  <si>
    <t>Trazo y rotulación de franjas para la identificación de tuberías de 6" a 12" de diámetro, colores según norma Pemex, de 0.00 a 15.00 m. De altura.</t>
  </si>
  <si>
    <t>Trazo y rotulación de franjas para la identificación de tuberías de 14" a 20" de diámetro, colores según norma Pemex, de 0.00 a 15.00 m. De altura.</t>
  </si>
  <si>
    <t>Trazo y aplicación de esmalte alquidálico RA-20 en fondos rectangulares de letreros de identificación en tuberías de 2" a 4" Ø colores según norma Pemex, hasta 15.00 m de altura</t>
  </si>
  <si>
    <t>Trazo y aplicación de esmalte alquidálico RA-20 en fondos rectangulares de letreros de identificación en tuberías de 6" a 12" Ø colores según norma Pemex, hasta 15.00 m de altura</t>
  </si>
  <si>
    <t>Trazo y aplicación de esmalte alquidálico RA-20 en fondos rectangulares de letreros de identificación en tuberías de 14" a 20" Ø colores según norma Pemex, hasta 15.00 m de altura</t>
  </si>
  <si>
    <t>Trazo y aplicación de esmalte alquidálico RA-20 en letras con altura hasta 10 cms en tuberías de diferentes diámetros colores según norma Pemex, hasta 15.00 m de altura</t>
  </si>
  <si>
    <t>LETRA</t>
  </si>
  <si>
    <t>Trazo y aplicación de esmalte alquidálico RA-20 en letras con altura de 10.00 hasta 20.00 cms en tuberías de diferentes diámetros colores según norma Pemex, hasta 15.00 m de altura</t>
  </si>
  <si>
    <t>Trazo y aplicación de esmalte alquidálico RA-20 en rotulo indicativo de flujo (flecha) en tuberías de 2" a 4" Ø colores según norma Pemex, hasta 15.00 m de altura</t>
  </si>
  <si>
    <t>Trazo y aplicación de esmalte alquidálico RA-20 en rotulo indicativo de flujo (flecha) en tuberías de 6" a 12" Ø colores según norma Pemex, hasta 15.00 m de altura</t>
  </si>
  <si>
    <t>Trazo y aplicación de esmalte alquidálico RA-20 en rotulo indicativo de flujo (flecha) en tuberías de 14" a 20" Ø colores según norma Pemex, hasta 15.00 m de altura</t>
  </si>
  <si>
    <t>X.</t>
  </si>
  <si>
    <t>CRUZAMIENTO SALINODUCTO</t>
  </si>
  <si>
    <t>EP-DUC 29</t>
  </si>
  <si>
    <t xml:space="preserve">Detección mediante sondeos para localizar el ducto de 20" D.N. salinoducto, incluye: materiales, mano de obra, equipo, herramienta y todo lo necesario para su correcta ejecución. P.U.O.T. </t>
  </si>
  <si>
    <t>Sondeo</t>
  </si>
  <si>
    <t>Excavación en material tipo B con herramienta manual (pico y pala), volumen medido en banco, incluye: ademe, control de nivel freático, afine de la excavación, control topográfico, control de laboratorio, apile, acamellonamiento, materiales, mano de obra, maquinaria, equipo, herramienta y todo lo necesario para su correcta ejecución. P.U.O.T.</t>
  </si>
  <si>
    <t>XI.</t>
  </si>
  <si>
    <t>OBRAS DE PROTECCIÓN A TUBERÍAS EN RACK A MUELLE 9</t>
  </si>
  <si>
    <t>XI.I.</t>
  </si>
  <si>
    <t>OBRA CIVIL: TUBERIAS EN TRINCHERA MUELLE 9 COATZACOALCOS</t>
  </si>
  <si>
    <t>EP-DUC 02</t>
  </si>
  <si>
    <t>EP-DUC 03</t>
  </si>
  <si>
    <t>Suministro y colocación de placa de acero ASTM-A-36, de 6 mm (1/2") de espesor, incluye: los taladros indicados, mortero grout f'c=300 kg/cm2 para rellenar y nivelar, sistema de protección anticorrosivo con recubrimiento RP-4B modificado y acabado RA-28, materiales, mano de obra, maquinaria, equipo, herramienta y todo lo necesario para su correcta ejecución. P.U.O.T.</t>
  </si>
  <si>
    <t>EP-DUC 04</t>
  </si>
  <si>
    <t>Suministro, manejo e instalación de elastómero de poliuretano (PRC) de 3/8" de espesor para aislamiento soporte tubería medias caña  400mm en parte inferior,  resistencia a la tensión con dureza de 55° shore "D" fabricado según norma ASTM-D-470, ángulo LI 2" x 1/4", según planos de detalles de soportes, incluye: materiales, mano de obra, maquinaria, equipo, herramienta y todo lo necesario para su correcta ejecución. P.U.O.T.</t>
  </si>
  <si>
    <t>XI.II.</t>
  </si>
  <si>
    <t>OBRA TUBERÍAS: TUBERIAS EN TRINCHERA MUELLE 9</t>
  </si>
  <si>
    <t>EP-DUC 05</t>
  </si>
  <si>
    <t>Desmantelamiento de tubería de acero al carbono de 12" de diámetro ced. 40 con equipo de oxiacetileno ASTM -A53 GR. B, montada sobre soportes de concreto entre 1.20 a  2.0m de altura, incluye: materiales, mano de obra, maquinaria, equipo, herramienta y todo lo necesario para su correcta ejecución. P.U.O.T.</t>
  </si>
  <si>
    <t>EP-DUC 06</t>
  </si>
  <si>
    <t>Suministro de  tubería de acero al carbono de  12" de diam. Ced. 40. ASTM A-53 GR. B  con costura longitudinal  recta, con extremos biseles, en tramos de 12 m de longitud, incluye: materiales, mano de obra, maquinaria, equipo, herramienta y todo lo necesario para su correcta ejecución. P.U.O.T.</t>
  </si>
  <si>
    <t>EP-DUC 07</t>
  </si>
  <si>
    <t>Suministro, manejo e instalación de codo de 12" de diámetro de 90 grados Ac. al carbono ASTM A 234 GR. WPB ced. 40, incluye: materiales, mano de obra, maquinaria, equipo, herramienta y todo lo necesario para su correcta ejecución. P.U.O.T.</t>
  </si>
  <si>
    <t>EP-DUC 08</t>
  </si>
  <si>
    <t>Manejo, habilitado e instalación  de tubería de acero al carbono de 12" de diámetro ASTM A53 GR. B CED.40, incluye: materiales, mano de obra, maquinaria, equipo, herramienta y todo lo necesario para su correcta ejecución. P.U.O.T.</t>
  </si>
  <si>
    <t>EP-DUC 09</t>
  </si>
  <si>
    <t>Soldadura de tubería de acero al carbono de 12" de  diam. ASTM A 53 GR. B  CED. 40, incluye: materiales, mano de obra, maquinaria, equipo, herramienta y todo lo necesario para su correcta ejecución. P.U.O.T.</t>
  </si>
  <si>
    <t>EP-DUC 10</t>
  </si>
  <si>
    <t>Cortes y biseles a tubería de 12" ASTM A53 gr B ced. 40, incluye: materiales, mano de obra, maquinaria, equipo, herramienta y todo lo necesario para su correcta ejecución. P.U.O.T.</t>
  </si>
  <si>
    <t>EP-DUC 11</t>
  </si>
  <si>
    <t>Inspección de juntas radiográficas de  soldaduras de acero al carbón con alcance  al 100 % circunferenciales de 12 " de diámetro, incluye: materiales, mano de obra, maquinaria, equipo, herramienta y todo lo necesario para su correcta ejecución. P.U.O.T.</t>
  </si>
  <si>
    <t>EP-DUC 12</t>
  </si>
  <si>
    <t>Acarreo de tubería de acero al carbón de 12"  de  diámetro del almacén al sitio de la obra, incluye: materiales, mano de obra, maquinaria, equipo, herramienta y todo lo necesario para su correcta ejecución. P.U.O.T.</t>
  </si>
  <si>
    <t>EP-DUC 13</t>
  </si>
  <si>
    <t>Limpieza exterior con chorro de arena silica a metal blanco SP5, a tubería de 12" d.n., incluye: materiales, mano de obra, maquinaria, equipo, herramienta y todo lo necesario para su correcta ejecución. P.U.O.T.</t>
  </si>
  <si>
    <t>EP-DUC 14</t>
  </si>
  <si>
    <t>Recubrimiento aplicado por aspersión primario RP-4B Modificado en tubería y accesorios de 12" de diam., una capa de 5 milésimas de espesor, incluye: materiales, mano de obra, maquinaria, equipo, herramienta y todo lo necesario para su correcta ejecución. P.U.O.T.</t>
  </si>
  <si>
    <t>Recubrimiento aplicado por aspersión enlace RA-26 modificado en tubería y accesorios de acero al carbón de 12" de diámetro, una capa de 5 milésimas, incluye: materiales, mano de obra, maquinaria, equipo, herramienta y todo lo necesario para su correcta ejecución. P.U.O.T.</t>
  </si>
  <si>
    <t>Recubrimiento aplicado por aspersión acabado RA-28 modificado en tubería y accesorios de acero al carbón de 12"de diámetro, una capa de 4 milésimas de espesor, acabado color blanco brillante, incluye: materiales, mano de obra, maquinaria, equipo, herramienta y todo lo necesario para su correcta ejecución. P.U.O.T.</t>
  </si>
  <si>
    <t>EP-DUC 15</t>
  </si>
  <si>
    <t>Prueba hidrostática a tubería de acero al carbono de 12" de diámetro, ced. 40. (se deben considerar como mínimo tres pruebas, una por cada arreglo de tubería (24 m aprox.) de acuerdo a los isométricos API-COA-P- ISO-DM9-01, API-COA-P- ISO-DM9-02 y API-COA-P- ISO-DM9-03, incluye: materiales, mano de obra, maquinaria, equipo, herramienta y todo lo necesario para su correcta ejecución. P.U.O.T.</t>
  </si>
  <si>
    <t>XI.III.</t>
  </si>
  <si>
    <t>DESMANTELAMIENTO DE RACK A MUELLE 9</t>
  </si>
  <si>
    <t>Desmantelamiento de estructura metalica, hasta una altura de 15.00 m, incluye: apilamiento, acamellonamiento del material producto de la demolición, andamios, materiales,  mano de obra, maquinaria, equipo, herramienta y todo lo necesario para su correcta ejecución. P.U.O.T.</t>
  </si>
  <si>
    <t>XII.</t>
  </si>
  <si>
    <t>CRUCE VIAL-FERROVIARIO KM. 1+847.73</t>
  </si>
  <si>
    <t>Suministro y colocación de acero estructural A-36, ángulo 3"x3"X1/4", ancla de solera de 1 1/2"x1/4", incluye: materiales, mano de obra, maquinaria, equipo, herramienta y todo lo necesario para su correcta ejecución. P.U.O.T.</t>
  </si>
  <si>
    <t>EP-VIA 49</t>
  </si>
  <si>
    <t>Suministro de tirafondo de Losa-Durmiente de 5/8"X 12", incluye: materiales, mano de obra, maquinaria, equipo, herramienta y todo lo necesario para su correcta ejecución. P.U.O.T.</t>
  </si>
  <si>
    <t>N-CMT-3-06/10</t>
  </si>
  <si>
    <t>EP-VIA 51</t>
  </si>
  <si>
    <t>Suministro manejo e instalacion de Tuberia de polietileno de alta densidad de 16" de Diametro tipo RD 13.5, la colocación se hara de acuerdo a las especificaciones del fabricante, incluye: trazo, nivelación de tubería, adhesivos, empaques, lubricantes, cortes, materiales, mano de obra, maquinaria, equipo, herramienta y todo lo necesario para su correcta ejecución. P.U.O.T.</t>
  </si>
  <si>
    <t>NOM-050-SCT2-2017
NOM-034-SCT2-2011</t>
  </si>
  <si>
    <t>EP-VIA 36</t>
  </si>
  <si>
    <t>Diseño, suministro, instalación y puesta en servicio para un sistema de cruces a nivel con dos barreras de protección, incluye todos los equipos y accesorios requeridos para el correcto funcionamiento del circuito de vías, balastro de vías, cableado en vías, acopladores de juntas, cableado en gabinete, cableado en semáforos, terminadores de cables, terminadores shunt, derivación de terminación, baterías.
El proveedor deberá considerar toda la interconexión entre el gabinete de control y sus respectivos elementos necesarios para el correcto funcionamiento. Este suministro también considera todos los trabajos de obra civil para la instalación del gabinete de control, barreras de protección, así como la gestión, suministro e instalación de la acometida eléctrica por medio de CFE y todo lo necesario para su correcta ejecución. P.U.O.T.</t>
  </si>
  <si>
    <t>XIII.</t>
  </si>
  <si>
    <t>CRUCE VIAL-FERROVIARIO KM. 2+547</t>
  </si>
  <si>
    <t>XIV.</t>
  </si>
  <si>
    <t>CRUCE VIAL-FERROVIARIO KM. 3+204</t>
  </si>
  <si>
    <t>XV.</t>
  </si>
  <si>
    <t>MURO DE PROTECCIÓN RACK DE DUCTOS PEMEX</t>
  </si>
  <si>
    <t>XVI.</t>
  </si>
  <si>
    <t>MODIFICACIÓN BARDA DE COMPLEJO PETROQUÍMICO MORELOS</t>
  </si>
  <si>
    <t>EP-CIV 35</t>
  </si>
  <si>
    <t>Suministro, habilitado y colocación de espaldañas de ángulo cuadrado de 1/2" @ 30 M, concertina de Ø = 45 CM calibre 10, con 6 hilos de alambre de puas calibre 10, incluye: materiales, mano de obra, equipo, herramienta, andamios, limpieza y todo lo necesario para su correcta ejecución. P.U.O.T.</t>
  </si>
  <si>
    <t>XVII.</t>
  </si>
  <si>
    <t>DESMANTELAMIENTO DE QUEMADOR VERTICAL</t>
  </si>
  <si>
    <t>N-CTR-CAR-1-02-013</t>
  </si>
  <si>
    <t>Demolición con herramienta manual o equipo de estructura de concreto armado (soporte de tubería) con una altura de hasta 8 m, incluye: materiales, mano de obra, maquinaria, equipo, herramienta y todo lo necesario para su correcta ejecución. P.U.O.T.</t>
  </si>
  <si>
    <t>XVIII.</t>
  </si>
  <si>
    <t>DESMANTELAMIENTO DE RACK FUERA DE USO</t>
  </si>
  <si>
    <t>Desmantelamiento de tubería de acero de 20", hasta una altura de 15.00 m, incluye: apilamiento, acamellonamiento del material producto de la demolición, andamios, materiales,  mano de obra, maquinaria, equipo, herramienta y todo lo necesario para su correcta ejecución. P.U.O.T.</t>
  </si>
  <si>
    <t>XIX.</t>
  </si>
  <si>
    <t>CASETA MÓVIL DE VIGILANCIA DE PEMEX</t>
  </si>
  <si>
    <t>EP-VIA 38</t>
  </si>
  <si>
    <t>Suministro de caseta de vigilancia móvil prefabricada con baño, puerta de acceso y ventanas de visión periférica, para una persona, Incluye: suministro, colocación en sitio de la obra, y todo lo necesario para su correcta ejecución. P.U.O.T.</t>
  </si>
  <si>
    <t>XX</t>
  </si>
  <si>
    <t>XX.I</t>
  </si>
  <si>
    <t>EP-VIA 48</t>
  </si>
  <si>
    <t>Construcción de tope de vía con material de préstamo, incluye: materiales, mano de obra, maquinaria, equipo, herramienta, y todo lo necesario para su correcta ejecución. P.U.O.T.</t>
  </si>
  <si>
    <t>XX.II</t>
  </si>
  <si>
    <t>Suministro, carga, transporte, descarga, distribución y armado de juego de herraje del No. 8 x 115 lb/yd, incluye: materiales, mano de obra, maquinaria, equipo, herramienta y todo lo necesario para su correcta ejecución. P.U.O.T.</t>
  </si>
  <si>
    <t>Suministro, carga, transporte, descarga, distribución e instalación de juego de madera de cambio del No. 8, incluye: materiales, mano de obra, maquinaria, equipo, herramienta y todo lo necesario para su correcta ejecución. P.U.O.T.</t>
  </si>
  <si>
    <t>Suministro, carga, transporte, descarga, distribución y armado de juego de herraje del No. 10 x 115 lb/yd, incluye: materiales, mano de obra, maquinaria, equipo, herramienta y todo lo necesario para su correcta ejecución. P.U.O.T.</t>
  </si>
  <si>
    <t>Suministro, carga, transporte, descarga, distribución e instalación de juego de madera de cambio del No. 10, incluye: materiales, mano de obra, maquinaria, equipo, herramienta y todo lo necesario para su correcta ejecución. P.U.O.T.</t>
  </si>
  <si>
    <t>Calzado, alineamiento, nivelación y perfilado de cambios de vía del No. 8, con equipo mecanizado, incluye: materiales, mano de obra, maquinaria, equipo, herramienta y todo lo necesario para su correcta ejecución. P.U.O.T.</t>
  </si>
  <si>
    <t>Calzado, alineamiento, nivelación y perfilado de cambios de vía del No. 10, con equipo mecanizado, incluye: materiales, mano de obra, maquinaria, equipo, herramienta y todo lo necesario para su correcta ejecución. P.U.O.T.</t>
  </si>
  <si>
    <t>XXI.</t>
  </si>
  <si>
    <t>XXII.</t>
  </si>
  <si>
    <t>CRUCE VIAL-FERROVIARIO KM. 4+496</t>
  </si>
  <si>
    <t>Suministro y colocación de material friccionante con un máximo de 1% de finos, incluye: suministro del agua empleada en la compactación, bandeado, carga, acarreo y tendido de materiales, compactado con maquinaria y equipo menor (bailarinas y/o placas vibratorias) en capas de 20 cm adicionando humedad, compactada al 90% de su P.VS.M., control topográfico, control de laboratorio, materiales, mano de obra, herramienta, limpieza y retiro de material sobrante y todo lo necesario para su correcta ejecución. P.U.O.T.</t>
  </si>
  <si>
    <t>Suministro y aplicación de pintura para punto de libraje, incluye: suministro y aplicación de pintura de esmalte alquidalico color blanco para fondeo del riel y durmiente así como pintura de esmalte alquídico color negro para rotular el durmiente con el texto "PL SUR" o "PL NORTE" de 15 cms. de altura y un espesor de 2.5 cms., acarreo y colocación  del durmiente de recobro de concreto colocándolo entre vías, pintado de franja blanca  de 2 pies de longitud en la cara exterior del alma y patín de los 2 rieles adjuntos, mano de obra, herramienta y todo lo necesario para su correcta ejecución. P.U.O.T.</t>
  </si>
  <si>
    <t>Barrido con nitrógeno para Inertizado de líneas de proceso hasta 4"Ø, de 0.00 hasta 15.00 m de altura. Incluye: materiales, maquinaria, equipo especializado, mano de obra, y todo lo necesario para la correcta ejecución de los trabajos. P.U.O.T.</t>
  </si>
  <si>
    <t>Barrido con nitrógeno para Inertizado de líneas de proceso de 6" a 12"Ø, de 0.00 hasta 15.00 m de altura. Incluye: materiales, maquinaria, equipo especializado, mano de obra y todo lo necesario para la correcta ejecución de los trabajos. P.U.O.T.</t>
  </si>
  <si>
    <t>Barrido con nitrógeno para Inertizado de líneas de proceso de 14" a 20"Ø, de 0.00 hasta 15.00 m de altura. Incluye: materiales, maquinaria, equipo especializado, mano de obra y todo lo necesario para la correcta ejecución de los trabajos. P.U.O.T.</t>
  </si>
  <si>
    <t>E.P. 09</t>
  </si>
  <si>
    <t>E.P. 10</t>
  </si>
  <si>
    <t>E.P. 11</t>
  </si>
  <si>
    <t>E.P. 12</t>
  </si>
  <si>
    <t>E.P. 13</t>
  </si>
  <si>
    <t>E.P. 14</t>
  </si>
  <si>
    <t>E.P. 15</t>
  </si>
  <si>
    <t>E.P. 16</t>
  </si>
  <si>
    <t>E.P. 17</t>
  </si>
  <si>
    <t>E.P. 18</t>
  </si>
  <si>
    <t>E.P. 19</t>
  </si>
  <si>
    <t>E.P. 20</t>
  </si>
  <si>
    <t>E.P. 21</t>
  </si>
  <si>
    <t>E.P. 22</t>
  </si>
  <si>
    <t>E.P. 23</t>
  </si>
  <si>
    <t>E.P. 24</t>
  </si>
  <si>
    <t>E.P. 25</t>
  </si>
  <si>
    <t>E.P. 26</t>
  </si>
  <si>
    <t>E.P. 27</t>
  </si>
  <si>
    <t>E.P. 28</t>
  </si>
  <si>
    <t>E.P. 29</t>
  </si>
  <si>
    <t>E.P. 30</t>
  </si>
  <si>
    <t>E.P. 31</t>
  </si>
  <si>
    <t>E.P. 32</t>
  </si>
  <si>
    <t>E.P. 33</t>
  </si>
  <si>
    <t>E.P. 34</t>
  </si>
  <si>
    <t>E.P. 35</t>
  </si>
  <si>
    <t>E.P. 36</t>
  </si>
  <si>
    <t>E.P. 37</t>
  </si>
  <si>
    <t>E.P. 38</t>
  </si>
  <si>
    <t>E.P. 39</t>
  </si>
  <si>
    <t>E.P. 40</t>
  </si>
  <si>
    <t>E.P. 41</t>
  </si>
  <si>
    <t>E.P. 42</t>
  </si>
  <si>
    <t>E.P. 43</t>
  </si>
  <si>
    <t>E.P. 44</t>
  </si>
  <si>
    <t>E.P. 45</t>
  </si>
  <si>
    <t>E.P. 46</t>
  </si>
  <si>
    <t>E.P. 47</t>
  </si>
  <si>
    <t>E.P. 48</t>
  </si>
  <si>
    <t>E.P. 49</t>
  </si>
  <si>
    <t>E.P. 50</t>
  </si>
  <si>
    <t>E.P. 51</t>
  </si>
  <si>
    <t>E.P. 52</t>
  </si>
  <si>
    <t>E.P. 53</t>
  </si>
  <si>
    <t>E.P. 54</t>
  </si>
  <si>
    <t>E.P. 55</t>
  </si>
  <si>
    <t>E.P. 56</t>
  </si>
  <si>
    <t>E.P. 57</t>
  </si>
  <si>
    <t>E.P. 58</t>
  </si>
  <si>
    <t>E.P. 59</t>
  </si>
  <si>
    <t>E.P. 60</t>
  </si>
  <si>
    <t>E.P. 61</t>
  </si>
  <si>
    <t>E.P. 62</t>
  </si>
  <si>
    <t>E.P. 63</t>
  </si>
  <si>
    <t>E.P. 64</t>
  </si>
  <si>
    <t>E.P. 65</t>
  </si>
  <si>
    <t>E.P. 66</t>
  </si>
  <si>
    <t>E.P. 67</t>
  </si>
  <si>
    <t>E.P. 68</t>
  </si>
  <si>
    <t>E.P. 69</t>
  </si>
  <si>
    <t>E.P. 70</t>
  </si>
  <si>
    <t>E.P. 71</t>
  </si>
  <si>
    <t>E.P. 72</t>
  </si>
  <si>
    <t>E.P. 73</t>
  </si>
  <si>
    <t>E.P. 74</t>
  </si>
  <si>
    <t>E.P. 75</t>
  </si>
  <si>
    <t>E.P. 76</t>
  </si>
  <si>
    <t>E.P. 77</t>
  </si>
  <si>
    <t>E.P. 78</t>
  </si>
  <si>
    <t>E.P. 79</t>
  </si>
  <si>
    <t>E.P. 80</t>
  </si>
  <si>
    <t>E.P. 81</t>
  </si>
  <si>
    <t>E.P. 82</t>
  </si>
  <si>
    <t>E.P. 83</t>
  </si>
  <si>
    <t>E.P. 84</t>
  </si>
  <si>
    <t>E.P. 85</t>
  </si>
  <si>
    <t>E.P. 86</t>
  </si>
  <si>
    <t>E.P. 87</t>
  </si>
  <si>
    <t>E.P. 88</t>
  </si>
  <si>
    <t>E.P. 89</t>
  </si>
  <si>
    <t>CRUCE VIAL-FERROVIARIO KM. 3+770</t>
  </si>
  <si>
    <t>Construcción de columna rectangular precolada 9.50 m de altura dimensiones de 0.70 x 0.70 m acabado aparente, incluye: refuerzo de 12 varillas no. 6 (3/4") y estribos del no. 3 (3/8" Ø) @ 15 cm, concreto premezclado f'c-250 kg/cm2, incluye: materiales, mano de obra, maquinaria, equipo, herramienta y todo lo necesario para su correcta ejecución. P.U.O.T.</t>
  </si>
  <si>
    <t>Fabricación y colocación de placa de asiento en dado de cimentación,  dimensiones de 6" x 6" y 3/8" espesor con dos anclas rectangulares de 6" x 6", incluye: materiales, mano de obra, maquinaria, equipo, herramienta y todo lo necesario para su correcta ejecución. P.U.O.T.</t>
  </si>
  <si>
    <t>Fabricación y colocación de placa de deslizamiento en columna dimensiones de 6" x 6" y 3/8" espesor con dos anclas rectangulares de 4" x 4", incluye: materiales, mano de obra, maquinaria, equipo, herramienta y todo lo necesario para su correcta ejecución. P.U.O.T.</t>
  </si>
  <si>
    <t>Fabricación y colocación de placa de asiento en columna dimensiones de 70 cm x 70 cm y 1/2" espesor con cuatro anclas tipo L de 1" Ø y 1.30 m de desarrollo, incluye: materiales, mano de obra, maquinaria, equipo, herramienta y todo lo necesario para su correcta ejecución. P.U.O.T.</t>
  </si>
  <si>
    <t>EP-VIA 03B</t>
  </si>
  <si>
    <t>EP-VIA 14B</t>
  </si>
  <si>
    <t>EP-VIA 15B</t>
  </si>
  <si>
    <t>EP-VIA 14C</t>
  </si>
  <si>
    <t>EP-VIA 15C</t>
  </si>
  <si>
    <t>EP-VIA 19B</t>
  </si>
  <si>
    <t>EP-VIA 19C</t>
  </si>
  <si>
    <t>EP-CIV 06A</t>
  </si>
  <si>
    <t>EP-CIV 03A</t>
  </si>
  <si>
    <t>EP-CIV 06B</t>
  </si>
  <si>
    <t>EP-CIV 06C</t>
  </si>
  <si>
    <t>EP-CIV 06D</t>
  </si>
  <si>
    <t>EP-CIV 25A</t>
  </si>
  <si>
    <t>EP-CIV 25B</t>
  </si>
  <si>
    <t>EP-CIV 13A</t>
  </si>
  <si>
    <t>EP-CIV 08A</t>
  </si>
  <si>
    <t>EP-CIV 02A</t>
  </si>
  <si>
    <t>EP-CIV 08B</t>
  </si>
  <si>
    <t>Suministro, habilitado y colocación de parapeto metálico sencilo, con tubo de acero galvanizado, ced. 40, de 3", placa de aceo de 1/2", de acuaerdo a proyecto, incluye: fijación, materiales, mano de obra, equipo, herramienta y todo lo necesario para su correcta ejecución. P.U.O.T.</t>
  </si>
  <si>
    <t>EP-CAM 08A</t>
  </si>
  <si>
    <t>EP-CAM 13</t>
  </si>
  <si>
    <t>EP-CAM 07A</t>
  </si>
  <si>
    <t>EP-CAM 07B</t>
  </si>
  <si>
    <t>EP-CAM 07C</t>
  </si>
  <si>
    <t>EP-CAM 07D</t>
  </si>
  <si>
    <t>EP-CAM 07E</t>
  </si>
  <si>
    <t>EP-CAM 01A</t>
  </si>
  <si>
    <t>EP-CAM 01B</t>
  </si>
  <si>
    <t>EP-CAM 10B</t>
  </si>
  <si>
    <t>EP-CAM 1OC</t>
  </si>
  <si>
    <t>EP-CAM 10D</t>
  </si>
  <si>
    <t>EP-CAM 10E</t>
  </si>
  <si>
    <t>EP-CAM 10F</t>
  </si>
  <si>
    <t>EP-CAM 10G</t>
  </si>
  <si>
    <t>EP-CAM 07F</t>
  </si>
  <si>
    <t>EP-CAM 07H</t>
  </si>
  <si>
    <t>EP-CAM 07i</t>
  </si>
  <si>
    <t>EP-CAM 07J</t>
  </si>
  <si>
    <t>EP-CAM 10A</t>
  </si>
  <si>
    <t>EP-CAM 10H</t>
  </si>
  <si>
    <t>Suministro y colocación de señal SIR de 2 (120 CM X 25 CM) "CRUCE DE FERROCARRIL", incluye: todo lo necesario para su correcta ejecución. P.U.O.T.</t>
  </si>
  <si>
    <t>EP-CAM 10i</t>
  </si>
  <si>
    <t>EP-CAM 10J</t>
  </si>
  <si>
    <t>EP-CAM 10K</t>
  </si>
  <si>
    <t>EP-CAM 14</t>
  </si>
  <si>
    <t>EP-CAM 14A</t>
  </si>
  <si>
    <t>EP-CAM 10L</t>
  </si>
  <si>
    <t>EP-CAM 11A</t>
  </si>
  <si>
    <t>EP-CAM 06A</t>
  </si>
  <si>
    <t>EP-CAM 06B</t>
  </si>
  <si>
    <t>EP-DUC 19B</t>
  </si>
  <si>
    <t>EP-DUC 21B</t>
  </si>
  <si>
    <t>EP-DUC 25B</t>
  </si>
  <si>
    <t>EP-DUC 26B</t>
  </si>
  <si>
    <t>EP-DUC 27B</t>
  </si>
  <si>
    <t>EP-DUC 27C</t>
  </si>
  <si>
    <t>EP-DUC 28B</t>
  </si>
  <si>
    <t>EP-DUC 28C</t>
  </si>
  <si>
    <t>EP-DUC 28D</t>
  </si>
  <si>
    <t>EP-DUC 28E</t>
  </si>
  <si>
    <t>EP-DUC 28F</t>
  </si>
  <si>
    <t>EP-DUC 28G</t>
  </si>
  <si>
    <t>EP-DUC 28H</t>
  </si>
  <si>
    <t>EP-DUC 28i</t>
  </si>
  <si>
    <t>Suministro y colocación de anclas de acero redondo ASTM-A-36, diam. 16 mm (5/8") y longitud, según detalle de planos, incluye: elementos para fijación al armado del pedestal, doblado, soldado a placa, materiales, mano de obra, maquinaria, equipo, herramienta y todo lo necesario para su correcta ejecución. P.U.O.T.</t>
  </si>
  <si>
    <t>E.P. X1</t>
  </si>
  <si>
    <t>E.P. X2</t>
  </si>
  <si>
    <t>E.P. X3</t>
  </si>
  <si>
    <t>E.P. X4</t>
  </si>
  <si>
    <t>E.P. X5</t>
  </si>
  <si>
    <t>E.P. X6</t>
  </si>
  <si>
    <t>E.P. X7</t>
  </si>
  <si>
    <t>E.P. X8</t>
  </si>
  <si>
    <t>E.P. X9</t>
  </si>
  <si>
    <t>EP-ELE 01</t>
  </si>
  <si>
    <t>EP-ELE 02</t>
  </si>
  <si>
    <t>EP-ELE 03</t>
  </si>
  <si>
    <t>EP-ELE 04</t>
  </si>
  <si>
    <t>EP-ELE 05</t>
  </si>
  <si>
    <t>EP-ELE 06</t>
  </si>
  <si>
    <t>EP-ELE 07</t>
  </si>
  <si>
    <t>EP-ELE 08</t>
  </si>
  <si>
    <t>EP-ELE 09</t>
  </si>
  <si>
    <t>EP-ELE 10</t>
  </si>
  <si>
    <t>EP-ELE 11</t>
  </si>
  <si>
    <t>EP-ELE 12</t>
  </si>
  <si>
    <t>EP-ELE 13</t>
  </si>
  <si>
    <t>EP-ELE 14</t>
  </si>
  <si>
    <t>EP-ELE 15</t>
  </si>
  <si>
    <t>EP-ELE 16</t>
  </si>
  <si>
    <t>EP-CAM 05X</t>
  </si>
  <si>
    <t xml:space="preserve">HOJA: </t>
  </si>
  <si>
    <t xml:space="preserve">DE: </t>
  </si>
  <si>
    <t>Sellado de junta de celotex, colocando en el fondo del corte cinta de respaldo de poliuretano (backer rod) de 1/2" y aplicación en frio por inyección de sellador autonivelante, incluye:  limpieza de la junta, materiales, mano de obra, herramienta y todo lo necesario para su correcta ejecución. P.U.O.T.</t>
  </si>
  <si>
    <t>CATÁLOGO DE CONCEPTOS</t>
  </si>
  <si>
    <t>EP-CAM 10M</t>
  </si>
  <si>
    <t>EP-CAM 111</t>
  </si>
  <si>
    <t>EP-CAM 112</t>
  </si>
  <si>
    <t>EP-CAM 121</t>
  </si>
  <si>
    <t>EP-CAM 122</t>
  </si>
  <si>
    <t>EP-DUC 21A</t>
  </si>
  <si>
    <t>E.P.01</t>
  </si>
  <si>
    <t>E.P.02</t>
  </si>
  <si>
    <t>E.P.03</t>
  </si>
  <si>
    <t>E.P.04</t>
  </si>
  <si>
    <t>E.P.05</t>
  </si>
  <si>
    <t>E.P.06</t>
  </si>
  <si>
    <t>E.P.07</t>
  </si>
  <si>
    <t>E.P.08</t>
  </si>
  <si>
    <t>E.P. 90</t>
  </si>
  <si>
    <t>E.P. 91</t>
  </si>
  <si>
    <t>E.P. 92</t>
  </si>
  <si>
    <t>E.P. 93</t>
  </si>
  <si>
    <t>E.P. 94</t>
  </si>
  <si>
    <t>E.P. 95</t>
  </si>
  <si>
    <t>E.P. 96</t>
  </si>
  <si>
    <t>E.P. 97</t>
  </si>
  <si>
    <t>E.P. 424</t>
  </si>
  <si>
    <t>E.P. 426</t>
  </si>
  <si>
    <t>E.P. 427</t>
  </si>
  <si>
    <t>E.P. 428</t>
  </si>
  <si>
    <t>E.P. 429</t>
  </si>
  <si>
    <t>E.P. 430</t>
  </si>
  <si>
    <t>E.P. 425</t>
  </si>
  <si>
    <t>E.P. 431</t>
  </si>
  <si>
    <t>E.P. 432</t>
  </si>
  <si>
    <t>E.P. 433</t>
  </si>
  <si>
    <t>E.P. 434</t>
  </si>
  <si>
    <t>E.P. 435</t>
  </si>
  <si>
    <t>E.P. 436</t>
  </si>
  <si>
    <t>E.P. 437</t>
  </si>
  <si>
    <t>E.P. 438</t>
  </si>
  <si>
    <t>E.P. 439</t>
  </si>
  <si>
    <t>E.P. 440</t>
  </si>
  <si>
    <t>E.P. 441</t>
  </si>
  <si>
    <t>E.P. 442</t>
  </si>
  <si>
    <t>E.P. 443</t>
  </si>
  <si>
    <t>E.P. 444</t>
  </si>
  <si>
    <t>E.P. 445</t>
  </si>
  <si>
    <t>E.P. 446</t>
  </si>
  <si>
    <t>E.P. 447</t>
  </si>
  <si>
    <t>E.P. 448</t>
  </si>
  <si>
    <t>E.P. 449</t>
  </si>
  <si>
    <t>E.P. 450</t>
  </si>
  <si>
    <t>E.P. 451</t>
  </si>
  <si>
    <t>E.P. 452</t>
  </si>
  <si>
    <t>E.P. 453</t>
  </si>
  <si>
    <t>E.P. 454</t>
  </si>
  <si>
    <t>E.P. 455</t>
  </si>
  <si>
    <t>E.P. 456</t>
  </si>
  <si>
    <t>E.P. 457</t>
  </si>
  <si>
    <t>E.P. 458</t>
  </si>
  <si>
    <t>E.P. 459</t>
  </si>
  <si>
    <t>E.P. 460</t>
  </si>
  <si>
    <t>E.P. 461</t>
  </si>
  <si>
    <t>E.P. TRA 01</t>
  </si>
  <si>
    <t>E.P. TRA 02</t>
  </si>
  <si>
    <t>E.P. TRA 03</t>
  </si>
  <si>
    <t>E.P. TRA 04</t>
  </si>
  <si>
    <t>E.P. TRA 05</t>
  </si>
  <si>
    <t>E.P. TRA 06</t>
  </si>
  <si>
    <t>E.P. TRA 07</t>
  </si>
  <si>
    <t>E.P. TRA 08</t>
  </si>
  <si>
    <t>E.P. TRA 09</t>
  </si>
  <si>
    <t>E.P. TRA 10</t>
  </si>
  <si>
    <t>E.P. TRA 11</t>
  </si>
  <si>
    <t>E.P. TRA 12</t>
  </si>
  <si>
    <t>E.P. TRA 13</t>
  </si>
  <si>
    <t>E.P. TRA 14</t>
  </si>
  <si>
    <t>E.P. TRA 15</t>
  </si>
  <si>
    <t>E.P. TRA 16</t>
  </si>
  <si>
    <t>E.P. TRA 17</t>
  </si>
  <si>
    <t>E.P. TRA 18</t>
  </si>
  <si>
    <t>E.P. TRA 19</t>
  </si>
  <si>
    <t>E.P. TRA 20</t>
  </si>
  <si>
    <t>E.P. TRA 21</t>
  </si>
  <si>
    <t>E.P. TRA 22</t>
  </si>
  <si>
    <t>E.P. TRA 23</t>
  </si>
  <si>
    <t>E.P. TRA 24</t>
  </si>
  <si>
    <t>E.P. TRA 25</t>
  </si>
  <si>
    <t>E.P. TRA 26</t>
  </si>
  <si>
    <t>E.P. TRA 27</t>
  </si>
  <si>
    <t>E.P. TRA 28</t>
  </si>
  <si>
    <t>E.P. TRA 29</t>
  </si>
  <si>
    <t>E.P. TRA 30</t>
  </si>
  <si>
    <t>E.P. TRA 31</t>
  </si>
  <si>
    <t>E.P. TRA 32</t>
  </si>
  <si>
    <t>E.P. TRA 33</t>
  </si>
  <si>
    <t>E.P. TRA 34</t>
  </si>
  <si>
    <t>E.P. TRA 35</t>
  </si>
  <si>
    <t>E.P. TRA 36</t>
  </si>
  <si>
    <t>E.P. TRA 37</t>
  </si>
  <si>
    <t>E.P. TRA 38</t>
  </si>
  <si>
    <t>E.P. TRA 39</t>
  </si>
  <si>
    <t>E.P. TRA 40</t>
  </si>
  <si>
    <t>E.P. TRA 41</t>
  </si>
  <si>
    <t>E.P. TRA 42</t>
  </si>
  <si>
    <t>E.P. TRA 43</t>
  </si>
  <si>
    <t>E.P. TRA 44</t>
  </si>
  <si>
    <t>EP-DUC 14B</t>
  </si>
  <si>
    <t>EP-DUC 14C</t>
  </si>
  <si>
    <t>EP-TRAB 45</t>
  </si>
  <si>
    <t>EP-TRAB 46</t>
  </si>
  <si>
    <t>EP-TRA 282</t>
  </si>
  <si>
    <t>VÍA DE ACCESO A RECINTO PORTUARIO DE PAJARITOS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</si>
</sst>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7" x14ac:knownFonts="1">
    <font>
      <sz val="11"/>
      <color theme="1"/>
      <name val="Calibri"/>
      <family val="2"/>
      <scheme val="minor"/>
    </font>
    <font>
      <sz val="11"/>
      <color theme="1"/>
      <name val="Montserrat"/>
    </font>
    <font>
      <b/>
      <sz val="11"/>
      <color theme="1"/>
      <name val="Montserrat"/>
    </font>
    <font>
      <b/>
      <sz val="12"/>
      <color theme="1"/>
      <name val="Montserrat"/>
    </font>
    <font>
      <b/>
      <sz val="18"/>
      <color theme="1"/>
      <name val="Montserrat"/>
    </font>
    <font>
      <sz val="12"/>
      <color theme="1"/>
      <name val="Montserrat"/>
    </font>
    <font>
      <sz val="11"/>
      <color theme="1"/>
      <name val="Calibri"/>
      <family val="2"/>
      <scheme val="minor"/>
    </font>
    <font>
      <sz val="10"/>
      <name val="Arial"/>
      <family val="2"/>
    </font>
    <font>
      <sz val="11"/>
      <color theme="1"/>
      <name val="Montserrat"/>
      <family val="3"/>
    </font>
    <font>
      <b/>
      <sz val="11"/>
      <color theme="1"/>
      <name val="Montserrat"/>
      <family val="3"/>
    </font>
    <font>
      <b/>
      <sz val="11"/>
      <name val="Montserrat"/>
    </font>
    <font>
      <sz val="12"/>
      <color theme="1"/>
      <name val="Calibri"/>
      <family val="2"/>
      <scheme val="minor"/>
    </font>
    <font>
      <sz val="11"/>
      <color rgb="FF000000"/>
      <name val="Calibri"/>
      <family val="2"/>
      <charset val="204"/>
    </font>
    <font>
      <sz val="11"/>
      <name val="Montserrat"/>
    </font>
    <font>
      <b/>
      <sz val="11"/>
      <color rgb="FF000000"/>
      <name val="Montserrat"/>
    </font>
    <font>
      <sz val="8"/>
      <name val="Calibri"/>
      <family val="2"/>
      <scheme val="minor"/>
    </font>
    <font>
      <sz val="1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7" fillId="0" borderId="0"/>
    <xf numFmtId="0" fontId="11" fillId="0" borderId="0"/>
    <xf numFmtId="0" fontId="12" fillId="0" borderId="0"/>
    <xf numFmtId="0" fontId="6" fillId="0" borderId="0"/>
  </cellStyleXfs>
  <cellXfs count="173">
    <xf numFmtId="0" fontId="0" fillId="0" borderId="0" xfId="0"/>
    <xf numFmtId="0" fontId="1" fillId="0" borderId="0" xfId="0" applyFont="1"/>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0" xfId="0" applyFont="1" applyBorder="1" applyAlignment="1">
      <alignment horizontal="left" vertical="center"/>
    </xf>
    <xf numFmtId="0" fontId="5" fillId="0" borderId="5" xfId="0" applyFont="1" applyBorder="1" applyAlignment="1">
      <alignment horizontal="left" vertical="center"/>
    </xf>
    <xf numFmtId="0" fontId="1" fillId="0" borderId="0" xfId="0" applyFont="1" applyAlignment="1">
      <alignment horizontal="justify" vertical="center"/>
    </xf>
    <xf numFmtId="4" fontId="1" fillId="0" borderId="0" xfId="0" applyNumberFormat="1" applyFont="1" applyAlignment="1">
      <alignment horizontal="center" vertical="center"/>
    </xf>
    <xf numFmtId="44" fontId="1" fillId="0" borderId="0" xfId="0" applyNumberFormat="1" applyFont="1" applyAlignment="1">
      <alignment horizontal="center" vertical="center"/>
    </xf>
    <xf numFmtId="0" fontId="1" fillId="0" borderId="0" xfId="0" applyFont="1" applyBorder="1" applyAlignment="1">
      <alignment horizontal="center" vertical="center"/>
    </xf>
    <xf numFmtId="44" fontId="1" fillId="0" borderId="0" xfId="0" applyNumberFormat="1" applyFont="1" applyBorder="1" applyAlignment="1">
      <alignment horizontal="center" vertical="center"/>
    </xf>
    <xf numFmtId="44" fontId="1" fillId="0" borderId="5" xfId="0" applyNumberFormat="1" applyFont="1" applyBorder="1" applyAlignment="1">
      <alignment horizontal="center" vertical="center"/>
    </xf>
    <xf numFmtId="0" fontId="1" fillId="0" borderId="7" xfId="0" applyFont="1" applyBorder="1" applyAlignment="1">
      <alignment horizontal="center" vertical="center"/>
    </xf>
    <xf numFmtId="44" fontId="1" fillId="0" borderId="7" xfId="0" applyNumberFormat="1" applyFont="1" applyBorder="1" applyAlignment="1">
      <alignment horizontal="center" vertical="center"/>
    </xf>
    <xf numFmtId="44" fontId="1" fillId="0" borderId="8" xfId="0" applyNumberFormat="1" applyFont="1" applyBorder="1" applyAlignment="1">
      <alignment horizontal="center" vertical="center"/>
    </xf>
    <xf numFmtId="44" fontId="1" fillId="0" borderId="17" xfId="0" applyNumberFormat="1" applyFont="1" applyBorder="1" applyAlignment="1">
      <alignment horizontal="center" vertical="center"/>
    </xf>
    <xf numFmtId="44" fontId="1" fillId="0" borderId="18" xfId="0" applyNumberFormat="1" applyFont="1" applyBorder="1" applyAlignment="1">
      <alignment horizontal="center" vertical="center"/>
    </xf>
    <xf numFmtId="14" fontId="1" fillId="0" borderId="18" xfId="0" applyNumberFormat="1" applyFont="1" applyBorder="1" applyAlignment="1">
      <alignment horizontal="center" vertical="center"/>
    </xf>
    <xf numFmtId="0" fontId="1" fillId="0" borderId="19" xfId="0" applyFont="1" applyBorder="1" applyAlignment="1">
      <alignment horizontal="center" vertical="center"/>
    </xf>
    <xf numFmtId="44" fontId="1" fillId="0" borderId="19" xfId="0" applyNumberFormat="1" applyFont="1" applyBorder="1" applyAlignment="1">
      <alignment horizontal="right" vertical="center"/>
    </xf>
    <xf numFmtId="44" fontId="1" fillId="0" borderId="0" xfId="0" applyNumberFormat="1" applyFont="1" applyBorder="1" applyAlignment="1">
      <alignment horizontal="right" vertical="center"/>
    </xf>
    <xf numFmtId="0" fontId="8" fillId="2" borderId="26" xfId="1" applyFont="1" applyFill="1" applyBorder="1" applyAlignment="1">
      <alignment horizontal="center" vertical="center"/>
    </xf>
    <xf numFmtId="0" fontId="8" fillId="2" borderId="27" xfId="0" applyFont="1" applyFill="1" applyBorder="1" applyAlignment="1">
      <alignment horizontal="center" vertical="center"/>
    </xf>
    <xf numFmtId="0" fontId="9" fillId="2" borderId="27" xfId="0" applyFont="1" applyFill="1" applyBorder="1" applyAlignment="1">
      <alignment horizontal="center" vertical="center" wrapText="1"/>
    </xf>
    <xf numFmtId="0" fontId="2" fillId="2" borderId="27" xfId="0" applyFont="1" applyFill="1" applyBorder="1" applyAlignment="1">
      <alignment horizontal="left" vertical="center" wrapText="1"/>
    </xf>
    <xf numFmtId="4" fontId="8" fillId="2" borderId="27" xfId="0" applyNumberFormat="1" applyFont="1" applyFill="1" applyBorder="1" applyAlignment="1">
      <alignment horizontal="right" vertical="center"/>
    </xf>
    <xf numFmtId="164" fontId="8" fillId="2" borderId="27" xfId="1" applyNumberFormat="1" applyFont="1" applyFill="1" applyBorder="1" applyAlignment="1">
      <alignment horizontal="center" vertical="center"/>
    </xf>
    <xf numFmtId="164" fontId="2" fillId="2" borderId="28" xfId="1" applyNumberFormat="1" applyFont="1" applyFill="1" applyBorder="1" applyAlignment="1">
      <alignment horizontal="center" vertical="center"/>
    </xf>
    <xf numFmtId="0" fontId="1" fillId="3" borderId="15" xfId="1" applyFont="1" applyFill="1" applyBorder="1" applyAlignment="1">
      <alignment horizontal="center" vertical="center"/>
    </xf>
    <xf numFmtId="0" fontId="1"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left" vertical="center" wrapText="1"/>
    </xf>
    <xf numFmtId="4" fontId="2" fillId="3" borderId="16" xfId="0" applyNumberFormat="1" applyFont="1" applyFill="1" applyBorder="1" applyAlignment="1">
      <alignment horizontal="right" vertical="center"/>
    </xf>
    <xf numFmtId="0" fontId="2" fillId="3" borderId="16" xfId="1" applyFont="1" applyFill="1" applyBorder="1" applyAlignment="1">
      <alignment horizontal="center"/>
    </xf>
    <xf numFmtId="164" fontId="1" fillId="3" borderId="16" xfId="1" applyNumberFormat="1" applyFont="1" applyFill="1" applyBorder="1" applyAlignment="1">
      <alignment horizontal="center" vertical="center"/>
    </xf>
    <xf numFmtId="44" fontId="1" fillId="3" borderId="17" xfId="1" applyNumberFormat="1" applyFont="1" applyFill="1" applyBorder="1" applyAlignment="1">
      <alignment horizontal="center" vertical="center"/>
    </xf>
    <xf numFmtId="0" fontId="1" fillId="3" borderId="16" xfId="0" applyFont="1" applyFill="1" applyBorder="1" applyAlignment="1">
      <alignment horizontal="center" vertical="center" wrapText="1"/>
    </xf>
    <xf numFmtId="2" fontId="1" fillId="3" borderId="16" xfId="0" applyNumberFormat="1" applyFont="1" applyFill="1" applyBorder="1" applyAlignment="1">
      <alignment horizontal="center" vertical="center" wrapText="1"/>
    </xf>
    <xf numFmtId="44" fontId="1" fillId="3" borderId="16" xfId="0" applyNumberFormat="1" applyFont="1" applyFill="1" applyBorder="1" applyAlignment="1">
      <alignment horizontal="center" vertical="center" wrapText="1"/>
    </xf>
    <xf numFmtId="44" fontId="1" fillId="3" borderId="17" xfId="1" applyNumberFormat="1" applyFont="1" applyFill="1" applyBorder="1" applyAlignment="1">
      <alignment horizontal="right" vertical="center"/>
    </xf>
    <xf numFmtId="0" fontId="1" fillId="2" borderId="15" xfId="1" applyFont="1" applyFill="1" applyBorder="1" applyAlignment="1">
      <alignment horizontal="center" vertical="center"/>
    </xf>
    <xf numFmtId="0" fontId="1" fillId="2" borderId="16"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6" xfId="0" applyFont="1" applyFill="1" applyBorder="1" applyAlignment="1">
      <alignment horizontal="left" vertical="center" wrapText="1"/>
    </xf>
    <xf numFmtId="4" fontId="1" fillId="2" borderId="16" xfId="0" applyNumberFormat="1" applyFont="1" applyFill="1" applyBorder="1" applyAlignment="1">
      <alignment horizontal="center" vertical="center"/>
    </xf>
    <xf numFmtId="0" fontId="2" fillId="2" borderId="16" xfId="1" applyFont="1" applyFill="1" applyBorder="1" applyAlignment="1">
      <alignment horizontal="center"/>
    </xf>
    <xf numFmtId="44" fontId="1" fillId="2" borderId="16" xfId="0" applyNumberFormat="1" applyFont="1" applyFill="1" applyBorder="1" applyAlignment="1">
      <alignment horizontal="center" vertical="center"/>
    </xf>
    <xf numFmtId="44" fontId="2" fillId="2" borderId="17" xfId="1" applyNumberFormat="1" applyFont="1" applyFill="1" applyBorder="1" applyAlignment="1">
      <alignment horizontal="center" vertical="center"/>
    </xf>
    <xf numFmtId="4" fontId="1" fillId="3" borderId="16" xfId="0" applyNumberFormat="1" applyFont="1" applyFill="1" applyBorder="1" applyAlignment="1">
      <alignment horizontal="center" vertical="center" wrapText="1"/>
    </xf>
    <xf numFmtId="0" fontId="2" fillId="3" borderId="16" xfId="0" applyFont="1" applyFill="1" applyBorder="1" applyAlignment="1">
      <alignment horizontal="center" vertical="center"/>
    </xf>
    <xf numFmtId="4" fontId="2" fillId="3" borderId="16" xfId="0" applyNumberFormat="1" applyFont="1" applyFill="1" applyBorder="1" applyAlignment="1">
      <alignment horizontal="center" vertical="center" wrapText="1"/>
    </xf>
    <xf numFmtId="2" fontId="2" fillId="3" borderId="16" xfId="0" applyNumberFormat="1" applyFont="1" applyFill="1" applyBorder="1" applyAlignment="1">
      <alignment horizontal="center" vertical="center" wrapText="1"/>
    </xf>
    <xf numFmtId="44" fontId="2" fillId="3" borderId="16" xfId="0" applyNumberFormat="1" applyFont="1" applyFill="1" applyBorder="1" applyAlignment="1">
      <alignment horizontal="center" vertical="center" wrapText="1"/>
    </xf>
    <xf numFmtId="0" fontId="1" fillId="4" borderId="15" xfId="1" applyFont="1" applyFill="1" applyBorder="1" applyAlignment="1">
      <alignment horizontal="center" vertical="center"/>
    </xf>
    <xf numFmtId="4" fontId="1" fillId="3" borderId="16" xfId="0" applyNumberFormat="1" applyFont="1" applyFill="1" applyBorder="1" applyAlignment="1">
      <alignment horizontal="center" vertical="center"/>
    </xf>
    <xf numFmtId="44" fontId="1" fillId="3" borderId="16" xfId="0" applyNumberFormat="1" applyFont="1" applyFill="1" applyBorder="1" applyAlignment="1">
      <alignment horizontal="center" vertical="center"/>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4" fontId="1" fillId="2" borderId="16" xfId="0" applyNumberFormat="1" applyFont="1" applyFill="1" applyBorder="1" applyAlignment="1">
      <alignment horizontal="center" vertical="center" wrapText="1"/>
    </xf>
    <xf numFmtId="2" fontId="1" fillId="2" borderId="16" xfId="0" applyNumberFormat="1" applyFont="1" applyFill="1" applyBorder="1" applyAlignment="1">
      <alignment horizontal="center" vertical="center" wrapText="1"/>
    </xf>
    <xf numFmtId="44" fontId="1" fillId="2" borderId="16" xfId="0" applyNumberFormat="1" applyFont="1" applyFill="1" applyBorder="1" applyAlignment="1">
      <alignment horizontal="center" vertical="center" wrapText="1"/>
    </xf>
    <xf numFmtId="44" fontId="1" fillId="2" borderId="17" xfId="1" applyNumberFormat="1" applyFont="1" applyFill="1" applyBorder="1" applyAlignment="1">
      <alignment horizontal="right" vertical="center"/>
    </xf>
    <xf numFmtId="0" fontId="2" fillId="2" borderId="16" xfId="0" quotePrefix="1" applyFont="1" applyFill="1" applyBorder="1" applyAlignment="1">
      <alignment horizontal="left" vertical="center" wrapText="1"/>
    </xf>
    <xf numFmtId="0" fontId="14" fillId="2" borderId="16" xfId="0" applyFont="1" applyFill="1" applyBorder="1" applyAlignment="1">
      <alignment horizontal="justify" vertical="center" wrapText="1"/>
    </xf>
    <xf numFmtId="0" fontId="14" fillId="3" borderId="16" xfId="0" applyFont="1" applyFill="1" applyBorder="1" applyAlignment="1">
      <alignment horizontal="justify" vertical="center" wrapText="1"/>
    </xf>
    <xf numFmtId="44" fontId="2" fillId="3" borderId="17" xfId="1" applyNumberFormat="1" applyFont="1" applyFill="1" applyBorder="1" applyAlignment="1">
      <alignment horizontal="center" vertical="center"/>
    </xf>
    <xf numFmtId="0" fontId="1" fillId="3" borderId="15" xfId="0" applyFont="1" applyFill="1" applyBorder="1" applyAlignment="1">
      <alignment horizontal="center" vertical="center" wrapText="1"/>
    </xf>
    <xf numFmtId="0" fontId="14" fillId="3" borderId="16" xfId="0" applyFont="1" applyFill="1" applyBorder="1" applyAlignment="1">
      <alignment vertical="center" wrapText="1"/>
    </xf>
    <xf numFmtId="0" fontId="1" fillId="2" borderId="15" xfId="1" applyFont="1" applyFill="1" applyBorder="1" applyAlignment="1">
      <alignment horizontal="center" vertical="center" wrapText="1"/>
    </xf>
    <xf numFmtId="0" fontId="9" fillId="2" borderId="27" xfId="1" applyFont="1" applyFill="1" applyBorder="1" applyAlignment="1">
      <alignment horizontal="center"/>
    </xf>
    <xf numFmtId="0" fontId="5" fillId="0" borderId="11" xfId="0" quotePrefix="1" applyFont="1" applyBorder="1" applyAlignment="1">
      <alignment horizontal="left" vertical="center"/>
    </xf>
    <xf numFmtId="0" fontId="5" fillId="0" borderId="10" xfId="0" quotePrefix="1" applyFont="1" applyBorder="1" applyAlignment="1">
      <alignment horizontal="left"/>
    </xf>
    <xf numFmtId="0" fontId="13" fillId="4" borderId="15" xfId="1" applyFont="1" applyFill="1" applyBorder="1" applyAlignment="1">
      <alignment horizontal="center" vertical="center"/>
    </xf>
    <xf numFmtId="0" fontId="10" fillId="4" borderId="16" xfId="1" applyFont="1" applyFill="1" applyBorder="1" applyAlignment="1">
      <alignment horizontal="center"/>
    </xf>
    <xf numFmtId="44" fontId="13" fillId="4" borderId="16" xfId="1" applyNumberFormat="1" applyFont="1" applyFill="1" applyBorder="1" applyAlignment="1">
      <alignment horizontal="right" vertical="center"/>
    </xf>
    <xf numFmtId="44" fontId="13" fillId="4" borderId="17" xfId="1" applyNumberFormat="1" applyFont="1" applyFill="1" applyBorder="1" applyAlignment="1">
      <alignment horizontal="right" vertical="center"/>
    </xf>
    <xf numFmtId="0" fontId="13" fillId="4" borderId="0" xfId="0" applyFont="1" applyFill="1"/>
    <xf numFmtId="0" fontId="16" fillId="4" borderId="0" xfId="0" applyFont="1" applyFill="1"/>
    <xf numFmtId="0" fontId="13" fillId="4" borderId="16" xfId="0" applyFont="1" applyFill="1" applyBorder="1" applyAlignment="1">
      <alignment horizontal="center" vertical="center" wrapText="1"/>
    </xf>
    <xf numFmtId="0" fontId="13" fillId="4" borderId="16" xfId="0" applyFont="1" applyFill="1" applyBorder="1" applyAlignment="1">
      <alignment horizontal="center" vertical="center"/>
    </xf>
    <xf numFmtId="0" fontId="13" fillId="4" borderId="16" xfId="0" applyFont="1" applyFill="1" applyBorder="1" applyAlignment="1">
      <alignment horizontal="justify" vertical="center" wrapText="1"/>
    </xf>
    <xf numFmtId="4" fontId="13" fillId="4" borderId="16" xfId="0" applyNumberFormat="1" applyFont="1" applyFill="1" applyBorder="1" applyAlignment="1">
      <alignment horizontal="center" vertical="center" wrapText="1"/>
    </xf>
    <xf numFmtId="2" fontId="13" fillId="4" borderId="16" xfId="0" applyNumberFormat="1" applyFont="1" applyFill="1" applyBorder="1" applyAlignment="1">
      <alignment horizontal="center" vertical="center" wrapText="1"/>
    </xf>
    <xf numFmtId="0" fontId="13" fillId="4" borderId="16" xfId="1" applyFont="1" applyFill="1" applyBorder="1" applyAlignment="1">
      <alignment horizontal="center"/>
    </xf>
    <xf numFmtId="0" fontId="13" fillId="4" borderId="16" xfId="0" applyFont="1" applyFill="1" applyBorder="1" applyAlignment="1">
      <alignment horizontal="justify" vertical="center"/>
    </xf>
    <xf numFmtId="0" fontId="13" fillId="4" borderId="16" xfId="0" quotePrefix="1" applyFont="1" applyFill="1" applyBorder="1" applyAlignment="1">
      <alignment horizontal="left" vertical="center" wrapText="1"/>
    </xf>
    <xf numFmtId="0" fontId="13" fillId="4" borderId="16" xfId="1" applyFont="1" applyFill="1" applyBorder="1" applyAlignment="1">
      <alignment horizontal="center" vertical="center"/>
    </xf>
    <xf numFmtId="0" fontId="13" fillId="4" borderId="16" xfId="0" quotePrefix="1" applyFont="1" applyFill="1" applyBorder="1" applyAlignment="1">
      <alignment horizontal="center" vertical="center"/>
    </xf>
    <xf numFmtId="0" fontId="1" fillId="4" borderId="16" xfId="1" applyFont="1" applyFill="1" applyBorder="1" applyAlignment="1">
      <alignment horizontal="center"/>
    </xf>
    <xf numFmtId="44" fontId="1" fillId="4" borderId="17" xfId="1" applyNumberFormat="1" applyFont="1" applyFill="1" applyBorder="1" applyAlignment="1">
      <alignment horizontal="right" vertical="center"/>
    </xf>
    <xf numFmtId="0" fontId="1" fillId="4" borderId="0" xfId="0" applyFont="1" applyFill="1"/>
    <xf numFmtId="0" fontId="0" fillId="4" borderId="0" xfId="0" applyFont="1" applyFill="1"/>
    <xf numFmtId="44" fontId="13" fillId="4" borderId="16" xfId="0" applyNumberFormat="1" applyFont="1" applyFill="1" applyBorder="1" applyAlignment="1">
      <alignment horizontal="center" vertical="center" wrapText="1"/>
    </xf>
    <xf numFmtId="4" fontId="13" fillId="4" borderId="16" xfId="2" applyNumberFormat="1" applyFont="1" applyFill="1" applyBorder="1" applyAlignment="1">
      <alignment horizontal="center" vertical="center" wrapText="1"/>
    </xf>
    <xf numFmtId="0" fontId="13" fillId="4" borderId="16" xfId="3" applyFont="1" applyFill="1" applyBorder="1" applyAlignment="1">
      <alignment horizontal="center" vertical="center"/>
    </xf>
    <xf numFmtId="44" fontId="13" fillId="4" borderId="16" xfId="3" applyNumberFormat="1" applyFont="1" applyFill="1" applyBorder="1" applyAlignment="1">
      <alignment horizontal="center" vertical="center"/>
    </xf>
    <xf numFmtId="0" fontId="13" fillId="4" borderId="16" xfId="2" applyFont="1" applyFill="1" applyBorder="1" applyAlignment="1">
      <alignment horizontal="center" vertical="center" wrapText="1"/>
    </xf>
    <xf numFmtId="44" fontId="13" fillId="4" borderId="16" xfId="2" applyNumberFormat="1" applyFont="1" applyFill="1" applyBorder="1" applyAlignment="1">
      <alignment horizontal="center" vertical="center" wrapText="1"/>
    </xf>
    <xf numFmtId="0" fontId="13" fillId="4" borderId="16" xfId="0" applyFont="1" applyFill="1" applyBorder="1" applyAlignment="1">
      <alignment horizontal="left" vertical="center" wrapText="1"/>
    </xf>
    <xf numFmtId="44" fontId="13" fillId="4" borderId="16" xfId="0" applyNumberFormat="1" applyFont="1" applyFill="1" applyBorder="1" applyAlignment="1">
      <alignment horizontal="center" vertical="center"/>
    </xf>
    <xf numFmtId="0" fontId="13" fillId="4" borderId="15" xfId="0" applyFont="1" applyFill="1" applyBorder="1" applyAlignment="1">
      <alignment horizontal="center" vertical="center" wrapText="1"/>
    </xf>
    <xf numFmtId="0" fontId="13" fillId="4" borderId="16" xfId="0" quotePrefix="1" applyFont="1" applyFill="1" applyBorder="1" applyAlignment="1">
      <alignment horizontal="justify" vertical="center" wrapText="1"/>
    </xf>
    <xf numFmtId="4" fontId="13" fillId="4" borderId="16" xfId="0" applyNumberFormat="1" applyFont="1" applyFill="1" applyBorder="1" applyAlignment="1">
      <alignment horizontal="center" vertical="center"/>
    </xf>
    <xf numFmtId="0" fontId="13" fillId="4" borderId="16" xfId="4"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9" xfId="0" applyFont="1" applyBorder="1" applyAlignment="1">
      <alignment horizontal="left"/>
    </xf>
    <xf numFmtId="0" fontId="5" fillId="0" borderId="10" xfId="0" applyFont="1" applyBorder="1" applyAlignment="1">
      <alignment horizontal="left"/>
    </xf>
    <xf numFmtId="0" fontId="4" fillId="0" borderId="0" xfId="0" quotePrefix="1" applyFont="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8"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44" fontId="1" fillId="0" borderId="16" xfId="0" applyNumberFormat="1" applyFont="1" applyBorder="1" applyAlignment="1">
      <alignment horizontal="center" vertical="center"/>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1" fillId="0" borderId="25" xfId="0" applyFont="1" applyBorder="1" applyAlignment="1">
      <alignment horizontal="left"/>
    </xf>
    <xf numFmtId="4" fontId="1" fillId="0" borderId="21"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5" xfId="0" applyNumberFormat="1" applyFont="1" applyBorder="1" applyAlignment="1">
      <alignment horizontal="center" vertical="center"/>
    </xf>
  </cellXfs>
  <cellStyles count="5">
    <cellStyle name="Normal" xfId="0" builtinId="0"/>
    <cellStyle name="Normal 2 2" xfId="2" xr:uid="{70F7B9E1-5437-47EE-81FE-5A29B88BCB49}"/>
    <cellStyle name="Normal 2 3" xfId="4" xr:uid="{69D2D49C-747D-410B-ADFB-4FCE8456767A}"/>
    <cellStyle name="Normal 3" xfId="3" xr:uid="{8174C7AF-EEE3-4009-ACFE-35AD8DC51C0E}"/>
    <cellStyle name="Normal_F-7" xfId="1" xr:uid="{CEE5912C-1CDB-4AE2-9E28-0FAF5C55CC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137459</xdr:colOff>
      <xdr:row>2</xdr:row>
      <xdr:rowOff>177799</xdr:rowOff>
    </xdr:from>
    <xdr:to>
      <xdr:col>4</xdr:col>
      <xdr:colOff>76200</xdr:colOff>
      <xdr:row>6</xdr:row>
      <xdr:rowOff>177800</xdr:rowOff>
    </xdr:to>
    <xdr:grpSp>
      <xdr:nvGrpSpPr>
        <xdr:cNvPr id="2" name="Grupo 1">
          <a:extLst>
            <a:ext uri="{FF2B5EF4-FFF2-40B4-BE49-F238E27FC236}">
              <a16:creationId xmlns:a16="http://schemas.microsoft.com/office/drawing/2014/main" id="{F676D588-6D95-4EFD-82F4-FB55955D0B6D}"/>
            </a:ext>
          </a:extLst>
        </xdr:cNvPr>
        <xdr:cNvGrpSpPr/>
      </xdr:nvGrpSpPr>
      <xdr:grpSpPr>
        <a:xfrm>
          <a:off x="137459" y="637240"/>
          <a:ext cx="3692712" cy="974913"/>
          <a:chOff x="-67236" y="116430"/>
          <a:chExt cx="4751293" cy="1423112"/>
        </a:xfrm>
      </xdr:grpSpPr>
      <xdr:pic>
        <xdr:nvPicPr>
          <xdr:cNvPr id="3" name="Imagen 2" descr="Imagen que contiene Diagrama&#10;&#10;Descripción generada automáticamente">
            <a:extLst>
              <a:ext uri="{FF2B5EF4-FFF2-40B4-BE49-F238E27FC236}">
                <a16:creationId xmlns:a16="http://schemas.microsoft.com/office/drawing/2014/main" id="{72F5509B-7ED0-3DBE-6B07-88E16C09A33A}"/>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196" t="39207" r="28042" b="44934"/>
          <a:stretch/>
        </xdr:blipFill>
        <xdr:spPr bwMode="auto">
          <a:xfrm>
            <a:off x="-67236" y="571207"/>
            <a:ext cx="3481961" cy="899053"/>
          </a:xfrm>
          <a:prstGeom prst="rect">
            <a:avLst/>
          </a:prstGeom>
          <a:noFill/>
          <a:ln>
            <a:noFill/>
          </a:ln>
          <a:extLst>
            <a:ext uri="{53640926-AAD7-44D8-BBD7-CCE9431645EC}">
              <a14:shadowObscured xmlns:a14="http://schemas.microsoft.com/office/drawing/2010/main"/>
            </a:ext>
          </a:extLst>
        </xdr:spPr>
      </xdr:pic>
      <xdr:pic>
        <xdr:nvPicPr>
          <xdr:cNvPr id="4" name="Imagen 3">
            <a:extLst>
              <a:ext uri="{FF2B5EF4-FFF2-40B4-BE49-F238E27FC236}">
                <a16:creationId xmlns:a16="http://schemas.microsoft.com/office/drawing/2014/main" id="{4142124E-CD3C-7CB4-05AE-043AC36053C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8986" t="18785" r="2383" b="9063"/>
          <a:stretch/>
        </xdr:blipFill>
        <xdr:spPr bwMode="auto">
          <a:xfrm>
            <a:off x="3250258" y="116430"/>
            <a:ext cx="1433799" cy="1423112"/>
          </a:xfrm>
          <a:prstGeom prst="rect">
            <a:avLst/>
          </a:prstGeom>
          <a:noFill/>
          <a:ln>
            <a:noFill/>
          </a:ln>
          <a:extLst>
            <a:ext uri="{53640926-AAD7-44D8-BBD7-CCE9431645EC}">
              <a14:shadowObscured xmlns:a14="http://schemas.microsoft.com/office/drawing/2010/main"/>
            </a:ext>
          </a:extLst>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98555-F675-4CB7-A2B6-ED7BE674D129}">
  <dimension ref="A1:O753"/>
  <sheetViews>
    <sheetView tabSelected="1" view="pageBreakPreview" topLeftCell="A3" zoomScale="85" zoomScaleNormal="85" zoomScaleSheetLayoutView="85" workbookViewId="0">
      <selection activeCell="F12" sqref="F12"/>
    </sheetView>
  </sheetViews>
  <sheetFormatPr baseColWidth="10" defaultRowHeight="18" x14ac:dyDescent="0.35"/>
  <cols>
    <col min="1" max="1" width="8.7109375" style="1" customWidth="1"/>
    <col min="2" max="2" width="32.140625" style="1" hidden="1" customWidth="1"/>
    <col min="3" max="3" width="34" style="1" customWidth="1"/>
    <col min="4" max="4" width="13.5703125" style="1" customWidth="1"/>
    <col min="5" max="5" width="143.42578125" style="1" customWidth="1"/>
    <col min="6" max="6" width="16.42578125" style="1" customWidth="1"/>
    <col min="7" max="7" width="14.42578125" style="1" customWidth="1"/>
    <col min="8" max="8" width="22.5703125" style="1" customWidth="1"/>
    <col min="9" max="9" width="20.28515625" style="1" customWidth="1"/>
    <col min="10" max="10" width="27.85546875" style="1" customWidth="1"/>
    <col min="11" max="15" width="11.42578125" style="1"/>
  </cols>
  <sheetData>
    <row r="1" spans="1:10" x14ac:dyDescent="0.35">
      <c r="A1" s="130" t="s">
        <v>828</v>
      </c>
      <c r="B1" s="131"/>
      <c r="C1" s="131"/>
      <c r="D1" s="131"/>
      <c r="E1" s="131"/>
      <c r="F1" s="131"/>
      <c r="G1" s="131"/>
      <c r="H1" s="131"/>
      <c r="I1" s="131"/>
      <c r="J1" s="131"/>
    </row>
    <row r="2" spans="1:10" ht="18.75" thickBot="1" x14ac:dyDescent="0.4">
      <c r="A2" s="132"/>
      <c r="B2" s="132"/>
      <c r="C2" s="132"/>
      <c r="D2" s="132"/>
      <c r="E2" s="132"/>
      <c r="F2" s="132"/>
      <c r="G2" s="132"/>
      <c r="H2" s="132"/>
      <c r="I2" s="132"/>
      <c r="J2" s="132"/>
    </row>
    <row r="3" spans="1:10" ht="18.75" x14ac:dyDescent="0.35">
      <c r="A3" s="15"/>
      <c r="B3" s="16"/>
      <c r="C3" s="16"/>
      <c r="D3" s="17"/>
      <c r="E3" s="135"/>
      <c r="F3" s="136"/>
      <c r="G3" s="141" t="s">
        <v>0</v>
      </c>
      <c r="H3" s="142"/>
      <c r="I3" s="143"/>
      <c r="J3" s="133" t="s">
        <v>3</v>
      </c>
    </row>
    <row r="4" spans="1:10" ht="19.5" thickBot="1" x14ac:dyDescent="0.4">
      <c r="A4" s="18"/>
      <c r="B4" s="19"/>
      <c r="C4" s="19"/>
      <c r="D4" s="20"/>
      <c r="E4" s="137"/>
      <c r="F4" s="138"/>
      <c r="G4" s="144" t="s">
        <v>1</v>
      </c>
      <c r="H4" s="145"/>
      <c r="I4" s="146"/>
      <c r="J4" s="134"/>
    </row>
    <row r="5" spans="1:10" ht="19.5" thickBot="1" x14ac:dyDescent="0.4">
      <c r="A5" s="18"/>
      <c r="B5" s="19"/>
      <c r="C5" s="19"/>
      <c r="D5" s="20"/>
      <c r="E5" s="139"/>
      <c r="F5" s="140"/>
      <c r="G5" s="147" t="s">
        <v>2</v>
      </c>
      <c r="H5" s="148"/>
      <c r="I5" s="149"/>
      <c r="J5" s="85" t="s">
        <v>825</v>
      </c>
    </row>
    <row r="6" spans="1:10" ht="19.5" thickBot="1" x14ac:dyDescent="0.4">
      <c r="A6" s="18"/>
      <c r="B6" s="19"/>
      <c r="C6" s="19"/>
      <c r="D6" s="20"/>
      <c r="E6" s="125" t="s">
        <v>5</v>
      </c>
      <c r="F6" s="126"/>
      <c r="G6" s="126"/>
      <c r="H6" s="126"/>
      <c r="I6" s="127"/>
      <c r="J6" s="86" t="s">
        <v>826</v>
      </c>
    </row>
    <row r="7" spans="1:10" ht="18.75" x14ac:dyDescent="0.35">
      <c r="A7" s="18"/>
      <c r="B7" s="19"/>
      <c r="C7" s="19"/>
      <c r="D7" s="20"/>
      <c r="E7" s="119" t="s">
        <v>4</v>
      </c>
      <c r="F7" s="120"/>
      <c r="G7" s="120"/>
      <c r="H7" s="120"/>
      <c r="I7" s="121"/>
      <c r="J7" s="128"/>
    </row>
    <row r="8" spans="1:10" ht="19.5" thickBot="1" x14ac:dyDescent="0.4">
      <c r="A8" s="18"/>
      <c r="B8" s="19"/>
      <c r="C8" s="19"/>
      <c r="D8" s="20"/>
      <c r="E8" s="122"/>
      <c r="F8" s="123"/>
      <c r="G8" s="123"/>
      <c r="H8" s="123"/>
      <c r="I8" s="124"/>
      <c r="J8" s="129"/>
    </row>
    <row r="9" spans="1:10" ht="19.5" thickBot="1" x14ac:dyDescent="0.4">
      <c r="A9" s="150" t="s">
        <v>6</v>
      </c>
      <c r="B9" s="151"/>
      <c r="C9" s="151"/>
      <c r="D9" s="151"/>
      <c r="E9" s="151"/>
      <c r="F9" s="151"/>
      <c r="G9" s="151"/>
      <c r="H9" s="151"/>
      <c r="I9" s="151"/>
      <c r="J9" s="152"/>
    </row>
    <row r="10" spans="1:10" ht="21" customHeight="1" thickBot="1" x14ac:dyDescent="0.4">
      <c r="A10" s="5"/>
      <c r="B10" s="5"/>
      <c r="C10" s="5"/>
      <c r="D10" s="5"/>
      <c r="E10" s="5"/>
      <c r="F10" s="5"/>
      <c r="G10" s="5"/>
      <c r="H10" s="5"/>
      <c r="I10" s="5"/>
      <c r="J10" s="5"/>
    </row>
    <row r="11" spans="1:10" ht="18.75" thickBot="1" x14ac:dyDescent="0.4">
      <c r="A11" s="153" t="s">
        <v>7</v>
      </c>
      <c r="B11" s="154"/>
      <c r="C11" s="154"/>
      <c r="D11" s="154"/>
      <c r="E11" s="154"/>
      <c r="F11" s="154"/>
      <c r="G11" s="155"/>
      <c r="H11" s="159" t="s">
        <v>8</v>
      </c>
      <c r="I11" s="160"/>
      <c r="J11" s="13"/>
    </row>
    <row r="12" spans="1:10" ht="18.75" thickBot="1" x14ac:dyDescent="0.4">
      <c r="A12" s="156" t="s">
        <v>9</v>
      </c>
      <c r="B12" s="157"/>
      <c r="C12" s="157"/>
      <c r="D12" s="157"/>
      <c r="E12" s="158"/>
      <c r="F12" s="2"/>
      <c r="G12" s="2"/>
      <c r="H12" s="161"/>
      <c r="I12" s="162"/>
      <c r="J12" s="3" t="s">
        <v>24</v>
      </c>
    </row>
    <row r="13" spans="1:10" x14ac:dyDescent="0.35">
      <c r="A13" s="13"/>
      <c r="B13" s="7" t="s">
        <v>11</v>
      </c>
      <c r="C13" s="2" t="s">
        <v>11</v>
      </c>
      <c r="D13" s="8"/>
      <c r="E13" s="13"/>
      <c r="F13" s="3" t="s">
        <v>18</v>
      </c>
      <c r="G13" s="3"/>
      <c r="H13" s="2"/>
      <c r="I13" s="8"/>
      <c r="J13" s="3" t="s">
        <v>25</v>
      </c>
    </row>
    <row r="14" spans="1:10" x14ac:dyDescent="0.35">
      <c r="A14" s="3" t="s">
        <v>10</v>
      </c>
      <c r="B14" s="9" t="s">
        <v>12</v>
      </c>
      <c r="C14" s="3" t="s">
        <v>14</v>
      </c>
      <c r="D14" s="10" t="s">
        <v>16</v>
      </c>
      <c r="E14" s="3" t="s">
        <v>17</v>
      </c>
      <c r="F14" s="3" t="s">
        <v>19</v>
      </c>
      <c r="G14" s="3" t="s">
        <v>21</v>
      </c>
      <c r="H14" s="3" t="s">
        <v>22</v>
      </c>
      <c r="I14" s="10" t="s">
        <v>23</v>
      </c>
      <c r="J14" s="3"/>
    </row>
    <row r="15" spans="1:10" ht="18.75" thickBot="1" x14ac:dyDescent="0.4">
      <c r="A15" s="14"/>
      <c r="B15" s="11" t="s">
        <v>13</v>
      </c>
      <c r="C15" s="4" t="s">
        <v>15</v>
      </c>
      <c r="D15" s="12"/>
      <c r="E15" s="14"/>
      <c r="F15" s="4" t="s">
        <v>20</v>
      </c>
      <c r="G15" s="4"/>
      <c r="H15" s="4"/>
      <c r="I15" s="12"/>
      <c r="J15" s="4"/>
    </row>
    <row r="16" spans="1:10" x14ac:dyDescent="0.35">
      <c r="A16" s="36"/>
      <c r="B16" s="37"/>
      <c r="C16" s="37"/>
      <c r="D16" s="38" t="s">
        <v>26</v>
      </c>
      <c r="E16" s="39" t="s">
        <v>34</v>
      </c>
      <c r="F16" s="40"/>
      <c r="G16" s="37"/>
      <c r="H16" s="84"/>
      <c r="I16" s="41"/>
      <c r="J16" s="42"/>
    </row>
    <row r="17" spans="1:15" x14ac:dyDescent="0.35">
      <c r="A17" s="43"/>
      <c r="B17" s="44"/>
      <c r="C17" s="44"/>
      <c r="D17" s="45" t="s">
        <v>35</v>
      </c>
      <c r="E17" s="46" t="s">
        <v>36</v>
      </c>
      <c r="F17" s="47"/>
      <c r="G17" s="44"/>
      <c r="H17" s="48"/>
      <c r="I17" s="49"/>
      <c r="J17" s="50"/>
    </row>
    <row r="18" spans="1:15" s="92" customFormat="1" ht="36" x14ac:dyDescent="0.35">
      <c r="A18" s="87">
        <v>1</v>
      </c>
      <c r="B18" s="93" t="s">
        <v>37</v>
      </c>
      <c r="C18" s="94" t="s">
        <v>38</v>
      </c>
      <c r="D18" s="93">
        <v>1</v>
      </c>
      <c r="E18" s="95" t="s">
        <v>39</v>
      </c>
      <c r="F18" s="96">
        <v>20304.599999999999</v>
      </c>
      <c r="G18" s="97" t="s">
        <v>40</v>
      </c>
      <c r="H18" s="98"/>
      <c r="I18" s="89"/>
      <c r="J18" s="90">
        <f t="shared" ref="J18:J30" si="0">ROUND(F18*I18,2)</f>
        <v>0</v>
      </c>
      <c r="K18" s="91"/>
      <c r="L18" s="91"/>
      <c r="M18" s="91"/>
      <c r="N18" s="91"/>
      <c r="O18" s="91"/>
    </row>
    <row r="19" spans="1:15" s="92" customFormat="1" ht="36" x14ac:dyDescent="0.35">
      <c r="A19" s="87">
        <f>A18+A18</f>
        <v>2</v>
      </c>
      <c r="B19" s="93" t="s">
        <v>41</v>
      </c>
      <c r="C19" s="94" t="s">
        <v>42</v>
      </c>
      <c r="D19" s="93">
        <f>+D18+1</f>
        <v>2</v>
      </c>
      <c r="E19" s="95" t="s">
        <v>43</v>
      </c>
      <c r="F19" s="96">
        <v>19960.599999999999</v>
      </c>
      <c r="G19" s="97" t="s">
        <v>40</v>
      </c>
      <c r="H19" s="98"/>
      <c r="I19" s="89"/>
      <c r="J19" s="90">
        <f t="shared" si="0"/>
        <v>0</v>
      </c>
      <c r="K19" s="91"/>
      <c r="L19" s="91"/>
      <c r="M19" s="91"/>
      <c r="N19" s="91"/>
      <c r="O19" s="91"/>
    </row>
    <row r="20" spans="1:15" s="92" customFormat="1" ht="36" x14ac:dyDescent="0.35">
      <c r="A20" s="87">
        <f>+A19+1</f>
        <v>3</v>
      </c>
      <c r="B20" s="93" t="s">
        <v>44</v>
      </c>
      <c r="C20" s="94" t="s">
        <v>45</v>
      </c>
      <c r="D20" s="93">
        <f t="shared" ref="D20:D30" si="1">+D19+1</f>
        <v>3</v>
      </c>
      <c r="E20" s="99" t="s">
        <v>46</v>
      </c>
      <c r="F20" s="96">
        <v>3992.12</v>
      </c>
      <c r="G20" s="97" t="s">
        <v>27</v>
      </c>
      <c r="H20" s="98"/>
      <c r="I20" s="89"/>
      <c r="J20" s="90">
        <f t="shared" si="0"/>
        <v>0</v>
      </c>
      <c r="K20" s="91"/>
      <c r="L20" s="91"/>
      <c r="M20" s="91"/>
      <c r="N20" s="91"/>
      <c r="O20" s="91"/>
    </row>
    <row r="21" spans="1:15" s="92" customFormat="1" ht="54" x14ac:dyDescent="0.35">
      <c r="A21" s="87">
        <f t="shared" ref="A21:A24" si="2">+A20+1</f>
        <v>4</v>
      </c>
      <c r="B21" s="93"/>
      <c r="C21" s="94" t="s">
        <v>47</v>
      </c>
      <c r="D21" s="93">
        <f t="shared" si="1"/>
        <v>4</v>
      </c>
      <c r="E21" s="99" t="s">
        <v>48</v>
      </c>
      <c r="F21" s="96">
        <v>20304.599999999999</v>
      </c>
      <c r="G21" s="97" t="s">
        <v>40</v>
      </c>
      <c r="H21" s="98"/>
      <c r="I21" s="89"/>
      <c r="J21" s="90">
        <f t="shared" si="0"/>
        <v>0</v>
      </c>
      <c r="K21" s="91"/>
      <c r="L21" s="91"/>
      <c r="M21" s="91"/>
      <c r="N21" s="91"/>
      <c r="O21" s="91"/>
    </row>
    <row r="22" spans="1:15" s="92" customFormat="1" ht="72" x14ac:dyDescent="0.35">
      <c r="A22" s="87">
        <f t="shared" si="2"/>
        <v>5</v>
      </c>
      <c r="B22" s="93" t="s">
        <v>49</v>
      </c>
      <c r="C22" s="94" t="s">
        <v>50</v>
      </c>
      <c r="D22" s="93">
        <f t="shared" si="1"/>
        <v>5</v>
      </c>
      <c r="E22" s="99" t="s">
        <v>51</v>
      </c>
      <c r="F22" s="96">
        <v>18618.990000000002</v>
      </c>
      <c r="G22" s="97" t="s">
        <v>27</v>
      </c>
      <c r="H22" s="98"/>
      <c r="I22" s="89"/>
      <c r="J22" s="90">
        <f t="shared" si="0"/>
        <v>0</v>
      </c>
      <c r="K22" s="91"/>
      <c r="L22" s="91"/>
      <c r="M22" s="91"/>
      <c r="N22" s="91"/>
      <c r="O22" s="91"/>
    </row>
    <row r="23" spans="1:15" s="92" customFormat="1" ht="54" x14ac:dyDescent="0.35">
      <c r="A23" s="87">
        <f t="shared" si="2"/>
        <v>6</v>
      </c>
      <c r="B23" s="93" t="s">
        <v>52</v>
      </c>
      <c r="C23" s="94" t="s">
        <v>53</v>
      </c>
      <c r="D23" s="93">
        <f t="shared" si="1"/>
        <v>6</v>
      </c>
      <c r="E23" s="100" t="s">
        <v>54</v>
      </c>
      <c r="F23" s="96">
        <v>549.91999999999996</v>
      </c>
      <c r="G23" s="97" t="s">
        <v>27</v>
      </c>
      <c r="H23" s="98"/>
      <c r="I23" s="89"/>
      <c r="J23" s="90">
        <f t="shared" si="0"/>
        <v>0</v>
      </c>
      <c r="K23" s="91"/>
      <c r="L23" s="91"/>
      <c r="M23" s="91"/>
      <c r="N23" s="91"/>
      <c r="O23" s="91"/>
    </row>
    <row r="24" spans="1:15" s="92" customFormat="1" ht="36" x14ac:dyDescent="0.35">
      <c r="A24" s="87">
        <f t="shared" si="2"/>
        <v>7</v>
      </c>
      <c r="B24" s="93" t="s">
        <v>55</v>
      </c>
      <c r="C24" s="94" t="s">
        <v>56</v>
      </c>
      <c r="D24" s="93">
        <f t="shared" si="1"/>
        <v>7</v>
      </c>
      <c r="E24" s="95" t="s">
        <v>57</v>
      </c>
      <c r="F24" s="96">
        <v>27187.55</v>
      </c>
      <c r="G24" s="97" t="s">
        <v>27</v>
      </c>
      <c r="H24" s="98"/>
      <c r="I24" s="89"/>
      <c r="J24" s="90">
        <f t="shared" si="0"/>
        <v>0</v>
      </c>
      <c r="K24" s="91"/>
      <c r="L24" s="91"/>
      <c r="M24" s="91"/>
      <c r="N24" s="91"/>
      <c r="O24" s="91"/>
    </row>
    <row r="25" spans="1:15" s="92" customFormat="1" ht="54" x14ac:dyDescent="0.35">
      <c r="A25" s="87">
        <f>A24+1</f>
        <v>8</v>
      </c>
      <c r="B25" s="93" t="s">
        <v>58</v>
      </c>
      <c r="C25" s="94" t="s">
        <v>59</v>
      </c>
      <c r="D25" s="93">
        <f t="shared" si="1"/>
        <v>8</v>
      </c>
      <c r="E25" s="95" t="s">
        <v>60</v>
      </c>
      <c r="F25" s="96">
        <v>5865.98</v>
      </c>
      <c r="G25" s="97" t="s">
        <v>27</v>
      </c>
      <c r="H25" s="98"/>
      <c r="I25" s="89"/>
      <c r="J25" s="90">
        <f t="shared" si="0"/>
        <v>0</v>
      </c>
      <c r="K25" s="91"/>
      <c r="L25" s="91"/>
      <c r="M25" s="91"/>
      <c r="N25" s="91"/>
      <c r="O25" s="91"/>
    </row>
    <row r="26" spans="1:15" s="92" customFormat="1" ht="54" x14ac:dyDescent="0.35">
      <c r="A26" s="87">
        <f t="shared" ref="A26:A30" si="3">+A25+1</f>
        <v>9</v>
      </c>
      <c r="B26" s="93" t="s">
        <v>61</v>
      </c>
      <c r="C26" s="94" t="s">
        <v>62</v>
      </c>
      <c r="D26" s="101">
        <f t="shared" si="1"/>
        <v>9</v>
      </c>
      <c r="E26" s="100" t="s">
        <v>63</v>
      </c>
      <c r="F26" s="96">
        <v>5028.93</v>
      </c>
      <c r="G26" s="97" t="s">
        <v>27</v>
      </c>
      <c r="H26" s="98"/>
      <c r="I26" s="89"/>
      <c r="J26" s="90">
        <f t="shared" si="0"/>
        <v>0</v>
      </c>
      <c r="K26" s="91"/>
      <c r="L26" s="91"/>
      <c r="M26" s="91"/>
      <c r="N26" s="91"/>
      <c r="O26" s="91"/>
    </row>
    <row r="27" spans="1:15" s="92" customFormat="1" ht="54" x14ac:dyDescent="0.35">
      <c r="A27" s="87">
        <f t="shared" si="3"/>
        <v>10</v>
      </c>
      <c r="B27" s="93"/>
      <c r="C27" s="94" t="s">
        <v>64</v>
      </c>
      <c r="D27" s="101">
        <f t="shared" si="1"/>
        <v>10</v>
      </c>
      <c r="E27" s="95" t="s">
        <v>65</v>
      </c>
      <c r="F27" s="96">
        <v>1675.45</v>
      </c>
      <c r="G27" s="97" t="s">
        <v>27</v>
      </c>
      <c r="H27" s="98"/>
      <c r="I27" s="89"/>
      <c r="J27" s="90">
        <f t="shared" si="0"/>
        <v>0</v>
      </c>
      <c r="K27" s="91"/>
      <c r="L27" s="91"/>
      <c r="M27" s="91"/>
      <c r="N27" s="91"/>
      <c r="O27" s="91"/>
    </row>
    <row r="28" spans="1:15" s="92" customFormat="1" ht="54" x14ac:dyDescent="0.35">
      <c r="A28" s="87">
        <f t="shared" si="3"/>
        <v>11</v>
      </c>
      <c r="B28" s="93" t="s">
        <v>66</v>
      </c>
      <c r="C28" s="102" t="s">
        <v>734</v>
      </c>
      <c r="D28" s="101">
        <f t="shared" si="1"/>
        <v>11</v>
      </c>
      <c r="E28" s="100" t="s">
        <v>67</v>
      </c>
      <c r="F28" s="96">
        <v>631.08000000000004</v>
      </c>
      <c r="G28" s="97" t="s">
        <v>27</v>
      </c>
      <c r="H28" s="98"/>
      <c r="I28" s="89"/>
      <c r="J28" s="90">
        <f t="shared" si="0"/>
        <v>0</v>
      </c>
      <c r="K28" s="91"/>
      <c r="L28" s="91"/>
      <c r="M28" s="91"/>
      <c r="N28" s="91"/>
      <c r="O28" s="91"/>
    </row>
    <row r="29" spans="1:15" s="92" customFormat="1" ht="54" x14ac:dyDescent="0.35">
      <c r="A29" s="87">
        <f>+A28+1</f>
        <v>12</v>
      </c>
      <c r="B29" s="93"/>
      <c r="C29" s="94" t="s">
        <v>68</v>
      </c>
      <c r="D29" s="101">
        <f>+D28+1</f>
        <v>12</v>
      </c>
      <c r="E29" s="95" t="s">
        <v>69</v>
      </c>
      <c r="F29" s="96">
        <v>20304.599999999999</v>
      </c>
      <c r="G29" s="97" t="s">
        <v>40</v>
      </c>
      <c r="H29" s="98"/>
      <c r="I29" s="89"/>
      <c r="J29" s="90">
        <f t="shared" si="0"/>
        <v>0</v>
      </c>
      <c r="K29" s="91"/>
      <c r="L29" s="91"/>
      <c r="M29" s="91"/>
      <c r="N29" s="91"/>
      <c r="O29" s="91"/>
    </row>
    <row r="30" spans="1:15" s="92" customFormat="1" ht="54" x14ac:dyDescent="0.35">
      <c r="A30" s="87">
        <f t="shared" si="3"/>
        <v>13</v>
      </c>
      <c r="B30" s="93"/>
      <c r="C30" s="94" t="s">
        <v>70</v>
      </c>
      <c r="D30" s="101">
        <f t="shared" si="1"/>
        <v>13</v>
      </c>
      <c r="E30" s="95" t="s">
        <v>71</v>
      </c>
      <c r="F30" s="96">
        <v>20304.599999999999</v>
      </c>
      <c r="G30" s="97" t="s">
        <v>40</v>
      </c>
      <c r="H30" s="98"/>
      <c r="I30" s="89"/>
      <c r="J30" s="90">
        <f t="shared" si="0"/>
        <v>0</v>
      </c>
      <c r="K30" s="91"/>
      <c r="L30" s="91"/>
      <c r="M30" s="91"/>
      <c r="N30" s="91"/>
      <c r="O30" s="91"/>
    </row>
    <row r="31" spans="1:15" x14ac:dyDescent="0.35">
      <c r="A31" s="43"/>
      <c r="B31" s="51"/>
      <c r="C31" s="44"/>
      <c r="D31" s="45" t="s">
        <v>72</v>
      </c>
      <c r="E31" s="46" t="s">
        <v>73</v>
      </c>
      <c r="F31" s="52"/>
      <c r="G31" s="52"/>
      <c r="H31" s="48"/>
      <c r="I31" s="53"/>
      <c r="J31" s="54"/>
    </row>
    <row r="32" spans="1:15" s="92" customFormat="1" ht="36" x14ac:dyDescent="0.35">
      <c r="A32" s="87">
        <f>+A30+1</f>
        <v>14</v>
      </c>
      <c r="B32" s="93"/>
      <c r="C32" s="94" t="s">
        <v>74</v>
      </c>
      <c r="D32" s="101">
        <f>+D30+1</f>
        <v>14</v>
      </c>
      <c r="E32" s="100" t="s">
        <v>75</v>
      </c>
      <c r="F32" s="96">
        <v>2177</v>
      </c>
      <c r="G32" s="97" t="s">
        <v>76</v>
      </c>
      <c r="H32" s="98"/>
      <c r="I32" s="107"/>
      <c r="J32" s="90">
        <f t="shared" ref="J32:J46" si="4">ROUND(F32*I32,2)</f>
        <v>0</v>
      </c>
      <c r="K32" s="91"/>
      <c r="L32" s="91"/>
      <c r="M32" s="91"/>
      <c r="N32" s="91"/>
      <c r="O32" s="91"/>
    </row>
    <row r="33" spans="1:15" s="92" customFormat="1" ht="36" x14ac:dyDescent="0.35">
      <c r="A33" s="87">
        <f t="shared" ref="A33:A46" si="5">+A32+1</f>
        <v>15</v>
      </c>
      <c r="B33" s="93"/>
      <c r="C33" s="94" t="s">
        <v>77</v>
      </c>
      <c r="D33" s="101">
        <f>+D32+1</f>
        <v>15</v>
      </c>
      <c r="E33" s="100" t="s">
        <v>78</v>
      </c>
      <c r="F33" s="96">
        <v>2177</v>
      </c>
      <c r="G33" s="97" t="s">
        <v>79</v>
      </c>
      <c r="H33" s="98"/>
      <c r="I33" s="107"/>
      <c r="J33" s="90">
        <f t="shared" si="4"/>
        <v>0</v>
      </c>
      <c r="K33" s="91"/>
      <c r="L33" s="91"/>
      <c r="M33" s="91"/>
      <c r="N33" s="91"/>
      <c r="O33" s="91"/>
    </row>
    <row r="34" spans="1:15" s="92" customFormat="1" ht="36" x14ac:dyDescent="0.35">
      <c r="A34" s="87">
        <f t="shared" si="5"/>
        <v>16</v>
      </c>
      <c r="B34" s="93"/>
      <c r="C34" s="94" t="s">
        <v>80</v>
      </c>
      <c r="D34" s="101">
        <f>+D33+1</f>
        <v>16</v>
      </c>
      <c r="E34" s="100" t="s">
        <v>81</v>
      </c>
      <c r="F34" s="96">
        <v>1622</v>
      </c>
      <c r="G34" s="97" t="s">
        <v>76</v>
      </c>
      <c r="H34" s="98"/>
      <c r="I34" s="107"/>
      <c r="J34" s="90">
        <f t="shared" si="4"/>
        <v>0</v>
      </c>
      <c r="K34" s="91"/>
      <c r="L34" s="91"/>
      <c r="M34" s="91"/>
      <c r="N34" s="91"/>
      <c r="O34" s="91"/>
    </row>
    <row r="35" spans="1:15" s="92" customFormat="1" ht="36" x14ac:dyDescent="0.35">
      <c r="A35" s="87">
        <f t="shared" si="5"/>
        <v>17</v>
      </c>
      <c r="B35" s="93"/>
      <c r="C35" s="94" t="s">
        <v>82</v>
      </c>
      <c r="D35" s="101">
        <f t="shared" ref="D35:D46" si="6">+D34+1</f>
        <v>17</v>
      </c>
      <c r="E35" s="100" t="s">
        <v>83</v>
      </c>
      <c r="F35" s="96">
        <v>1622</v>
      </c>
      <c r="G35" s="97" t="s">
        <v>79</v>
      </c>
      <c r="H35" s="98"/>
      <c r="I35" s="107"/>
      <c r="J35" s="90">
        <f t="shared" si="4"/>
        <v>0</v>
      </c>
      <c r="K35" s="91"/>
      <c r="L35" s="91"/>
      <c r="M35" s="91"/>
      <c r="N35" s="91"/>
      <c r="O35" s="91"/>
    </row>
    <row r="36" spans="1:15" s="92" customFormat="1" ht="54" x14ac:dyDescent="0.35">
      <c r="A36" s="87">
        <f t="shared" si="5"/>
        <v>18</v>
      </c>
      <c r="B36" s="93"/>
      <c r="C36" s="94" t="s">
        <v>84</v>
      </c>
      <c r="D36" s="101">
        <f>D35+1</f>
        <v>18</v>
      </c>
      <c r="E36" s="100" t="s">
        <v>85</v>
      </c>
      <c r="F36" s="96">
        <v>6488</v>
      </c>
      <c r="G36" s="97" t="s">
        <v>76</v>
      </c>
      <c r="H36" s="98"/>
      <c r="I36" s="107"/>
      <c r="J36" s="90">
        <f t="shared" si="4"/>
        <v>0</v>
      </c>
      <c r="K36" s="91"/>
      <c r="L36" s="91"/>
      <c r="M36" s="91"/>
      <c r="N36" s="91"/>
      <c r="O36" s="91"/>
    </row>
    <row r="37" spans="1:15" s="92" customFormat="1" ht="36" x14ac:dyDescent="0.35">
      <c r="A37" s="87">
        <f t="shared" si="5"/>
        <v>19</v>
      </c>
      <c r="B37" s="93"/>
      <c r="C37" s="94" t="s">
        <v>86</v>
      </c>
      <c r="D37" s="101">
        <f t="shared" si="6"/>
        <v>19</v>
      </c>
      <c r="E37" s="100" t="s">
        <v>87</v>
      </c>
      <c r="F37" s="96">
        <v>243.48</v>
      </c>
      <c r="G37" s="97" t="s">
        <v>88</v>
      </c>
      <c r="H37" s="98"/>
      <c r="I37" s="107"/>
      <c r="J37" s="90">
        <f t="shared" si="4"/>
        <v>0</v>
      </c>
      <c r="K37" s="91"/>
      <c r="L37" s="91"/>
      <c r="M37" s="91"/>
      <c r="N37" s="91"/>
      <c r="O37" s="91"/>
    </row>
    <row r="38" spans="1:15" s="92" customFormat="1" ht="36" x14ac:dyDescent="0.35">
      <c r="A38" s="87">
        <f t="shared" si="5"/>
        <v>20</v>
      </c>
      <c r="B38" s="93"/>
      <c r="C38" s="94" t="s">
        <v>89</v>
      </c>
      <c r="D38" s="101">
        <f t="shared" si="6"/>
        <v>20</v>
      </c>
      <c r="E38" s="100" t="s">
        <v>90</v>
      </c>
      <c r="F38" s="96">
        <v>192</v>
      </c>
      <c r="G38" s="97" t="s">
        <v>91</v>
      </c>
      <c r="H38" s="98"/>
      <c r="I38" s="107"/>
      <c r="J38" s="90">
        <f t="shared" si="4"/>
        <v>0</v>
      </c>
      <c r="K38" s="91"/>
      <c r="L38" s="91"/>
      <c r="M38" s="91"/>
      <c r="N38" s="91"/>
      <c r="O38" s="91"/>
    </row>
    <row r="39" spans="1:15" s="92" customFormat="1" ht="36" x14ac:dyDescent="0.35">
      <c r="A39" s="87">
        <f t="shared" si="5"/>
        <v>21</v>
      </c>
      <c r="B39" s="93"/>
      <c r="C39" s="94" t="s">
        <v>92</v>
      </c>
      <c r="D39" s="101">
        <f t="shared" si="6"/>
        <v>21</v>
      </c>
      <c r="E39" s="100" t="s">
        <v>93</v>
      </c>
      <c r="F39" s="96">
        <v>2134</v>
      </c>
      <c r="G39" s="97" t="s">
        <v>94</v>
      </c>
      <c r="H39" s="98"/>
      <c r="I39" s="107"/>
      <c r="J39" s="90">
        <f t="shared" si="4"/>
        <v>0</v>
      </c>
      <c r="K39" s="91"/>
      <c r="L39" s="91"/>
      <c r="M39" s="91"/>
      <c r="N39" s="91"/>
      <c r="O39" s="91"/>
    </row>
    <row r="40" spans="1:15" s="92" customFormat="1" ht="36" x14ac:dyDescent="0.35">
      <c r="A40" s="87">
        <f t="shared" si="5"/>
        <v>22</v>
      </c>
      <c r="B40" s="93"/>
      <c r="C40" s="94" t="s">
        <v>95</v>
      </c>
      <c r="D40" s="101">
        <f t="shared" si="6"/>
        <v>22</v>
      </c>
      <c r="E40" s="100" t="s">
        <v>96</v>
      </c>
      <c r="F40" s="96">
        <v>1</v>
      </c>
      <c r="G40" s="97" t="s">
        <v>79</v>
      </c>
      <c r="H40" s="98"/>
      <c r="I40" s="107"/>
      <c r="J40" s="90">
        <f t="shared" si="4"/>
        <v>0</v>
      </c>
      <c r="K40" s="91"/>
      <c r="L40" s="91"/>
      <c r="M40" s="91"/>
      <c r="N40" s="91"/>
      <c r="O40" s="91"/>
    </row>
    <row r="41" spans="1:15" s="92" customFormat="1" ht="36" x14ac:dyDescent="0.35">
      <c r="A41" s="87">
        <f t="shared" si="5"/>
        <v>23</v>
      </c>
      <c r="B41" s="93"/>
      <c r="C41" s="94" t="s">
        <v>97</v>
      </c>
      <c r="D41" s="101">
        <f t="shared" si="6"/>
        <v>23</v>
      </c>
      <c r="E41" s="100" t="s">
        <v>98</v>
      </c>
      <c r="F41" s="96">
        <v>1</v>
      </c>
      <c r="G41" s="97" t="s">
        <v>79</v>
      </c>
      <c r="H41" s="98"/>
      <c r="I41" s="107"/>
      <c r="J41" s="90">
        <f t="shared" si="4"/>
        <v>0</v>
      </c>
      <c r="K41" s="91"/>
      <c r="L41" s="91"/>
      <c r="M41" s="91"/>
      <c r="N41" s="91"/>
      <c r="O41" s="91"/>
    </row>
    <row r="42" spans="1:15" s="92" customFormat="1" ht="54" x14ac:dyDescent="0.35">
      <c r="A42" s="87">
        <f>+A41+1</f>
        <v>24</v>
      </c>
      <c r="B42" s="93"/>
      <c r="C42" s="94" t="s">
        <v>99</v>
      </c>
      <c r="D42" s="101">
        <f>+D41+1</f>
        <v>24</v>
      </c>
      <c r="E42" s="100" t="s">
        <v>100</v>
      </c>
      <c r="F42" s="96">
        <v>3777.8</v>
      </c>
      <c r="G42" s="97" t="s">
        <v>27</v>
      </c>
      <c r="H42" s="98"/>
      <c r="I42" s="107"/>
      <c r="J42" s="90">
        <f t="shared" si="4"/>
        <v>0</v>
      </c>
      <c r="K42" s="91"/>
      <c r="L42" s="91"/>
      <c r="M42" s="91"/>
      <c r="N42" s="91"/>
      <c r="O42" s="91"/>
    </row>
    <row r="43" spans="1:15" s="92" customFormat="1" ht="36" x14ac:dyDescent="0.35">
      <c r="A43" s="87">
        <f t="shared" si="5"/>
        <v>25</v>
      </c>
      <c r="B43" s="93"/>
      <c r="C43" s="94" t="s">
        <v>101</v>
      </c>
      <c r="D43" s="101">
        <f t="shared" si="6"/>
        <v>25</v>
      </c>
      <c r="E43" s="100" t="s">
        <v>102</v>
      </c>
      <c r="F43" s="96">
        <v>2134</v>
      </c>
      <c r="G43" s="97" t="s">
        <v>94</v>
      </c>
      <c r="H43" s="98"/>
      <c r="I43" s="107"/>
      <c r="J43" s="90">
        <f t="shared" si="4"/>
        <v>0</v>
      </c>
      <c r="K43" s="91"/>
      <c r="L43" s="91"/>
      <c r="M43" s="91"/>
      <c r="N43" s="91"/>
      <c r="O43" s="91"/>
    </row>
    <row r="44" spans="1:15" s="92" customFormat="1" ht="36" x14ac:dyDescent="0.35">
      <c r="A44" s="87">
        <f t="shared" si="5"/>
        <v>26</v>
      </c>
      <c r="B44" s="93"/>
      <c r="C44" s="94" t="s">
        <v>103</v>
      </c>
      <c r="D44" s="101">
        <f t="shared" si="6"/>
        <v>26</v>
      </c>
      <c r="E44" s="100" t="s">
        <v>104</v>
      </c>
      <c r="F44" s="96">
        <v>1</v>
      </c>
      <c r="G44" s="97" t="s">
        <v>79</v>
      </c>
      <c r="H44" s="98"/>
      <c r="I44" s="107"/>
      <c r="J44" s="90">
        <f t="shared" si="4"/>
        <v>0</v>
      </c>
      <c r="K44" s="91"/>
      <c r="L44" s="91"/>
      <c r="M44" s="91"/>
      <c r="N44" s="91"/>
      <c r="O44" s="91"/>
    </row>
    <row r="45" spans="1:15" s="92" customFormat="1" ht="36" x14ac:dyDescent="0.35">
      <c r="A45" s="87">
        <f t="shared" si="5"/>
        <v>27</v>
      </c>
      <c r="B45" s="93"/>
      <c r="C45" s="94" t="s">
        <v>105</v>
      </c>
      <c r="D45" s="101">
        <f t="shared" si="6"/>
        <v>27</v>
      </c>
      <c r="E45" s="95" t="s">
        <v>106</v>
      </c>
      <c r="F45" s="96">
        <v>4370</v>
      </c>
      <c r="G45" s="97" t="s">
        <v>94</v>
      </c>
      <c r="H45" s="98"/>
      <c r="I45" s="107"/>
      <c r="J45" s="90">
        <f t="shared" si="4"/>
        <v>0</v>
      </c>
      <c r="K45" s="91"/>
      <c r="L45" s="91"/>
      <c r="M45" s="91"/>
      <c r="N45" s="91"/>
      <c r="O45" s="91"/>
    </row>
    <row r="46" spans="1:15" s="92" customFormat="1" ht="90" x14ac:dyDescent="0.35">
      <c r="A46" s="87">
        <f t="shared" si="5"/>
        <v>28</v>
      </c>
      <c r="B46" s="93"/>
      <c r="C46" s="94" t="s">
        <v>107</v>
      </c>
      <c r="D46" s="101">
        <f t="shared" si="6"/>
        <v>28</v>
      </c>
      <c r="E46" s="100" t="s">
        <v>644</v>
      </c>
      <c r="F46" s="96">
        <v>1</v>
      </c>
      <c r="G46" s="97" t="s">
        <v>76</v>
      </c>
      <c r="H46" s="98"/>
      <c r="I46" s="107"/>
      <c r="J46" s="90">
        <f t="shared" si="4"/>
        <v>0</v>
      </c>
      <c r="K46" s="91"/>
      <c r="L46" s="91"/>
      <c r="M46" s="91"/>
      <c r="N46" s="91"/>
      <c r="O46" s="91"/>
    </row>
    <row r="47" spans="1:15" x14ac:dyDescent="0.35">
      <c r="A47" s="55"/>
      <c r="B47" s="56"/>
      <c r="C47" s="56"/>
      <c r="D47" s="57" t="s">
        <v>108</v>
      </c>
      <c r="E47" s="58" t="s">
        <v>109</v>
      </c>
      <c r="F47" s="59"/>
      <c r="G47" s="56"/>
      <c r="H47" s="60"/>
      <c r="I47" s="61"/>
      <c r="J47" s="62"/>
    </row>
    <row r="48" spans="1:15" x14ac:dyDescent="0.35">
      <c r="A48" s="43"/>
      <c r="B48" s="51"/>
      <c r="C48" s="44"/>
      <c r="D48" s="45" t="s">
        <v>110</v>
      </c>
      <c r="E48" s="46" t="s">
        <v>111</v>
      </c>
      <c r="F48" s="52"/>
      <c r="G48" s="52"/>
      <c r="H48" s="48"/>
      <c r="I48" s="53"/>
      <c r="J48" s="54"/>
    </row>
    <row r="49" spans="1:15" s="92" customFormat="1" ht="54" x14ac:dyDescent="0.35">
      <c r="A49" s="87">
        <f>+A46+1</f>
        <v>29</v>
      </c>
      <c r="B49" s="93" t="s">
        <v>112</v>
      </c>
      <c r="C49" s="94" t="s">
        <v>113</v>
      </c>
      <c r="D49" s="93">
        <f>+D46+1</f>
        <v>29</v>
      </c>
      <c r="E49" s="95" t="s">
        <v>114</v>
      </c>
      <c r="F49" s="108">
        <v>1264</v>
      </c>
      <c r="G49" s="109" t="s">
        <v>115</v>
      </c>
      <c r="H49" s="98"/>
      <c r="I49" s="110"/>
      <c r="J49" s="90">
        <f t="shared" ref="J49:J50" si="7">ROUND(F49*I49,2)</f>
        <v>0</v>
      </c>
      <c r="K49" s="91"/>
      <c r="L49" s="91"/>
      <c r="M49" s="91"/>
      <c r="N49" s="91"/>
      <c r="O49" s="91"/>
    </row>
    <row r="50" spans="1:15" s="92" customFormat="1" ht="72" x14ac:dyDescent="0.35">
      <c r="A50" s="87">
        <f t="shared" ref="A50:A100" si="8">+A49+1</f>
        <v>30</v>
      </c>
      <c r="B50" s="93" t="s">
        <v>116</v>
      </c>
      <c r="C50" s="94" t="s">
        <v>117</v>
      </c>
      <c r="D50" s="93">
        <f t="shared" ref="D50:D71" si="9">+D49+1</f>
        <v>30</v>
      </c>
      <c r="E50" s="95" t="s">
        <v>118</v>
      </c>
      <c r="F50" s="108">
        <v>7</v>
      </c>
      <c r="G50" s="111" t="s">
        <v>27</v>
      </c>
      <c r="H50" s="98"/>
      <c r="I50" s="112"/>
      <c r="J50" s="90">
        <f t="shared" si="7"/>
        <v>0</v>
      </c>
      <c r="K50" s="91"/>
      <c r="L50" s="91"/>
      <c r="M50" s="91"/>
      <c r="N50" s="91"/>
      <c r="O50" s="91"/>
    </row>
    <row r="51" spans="1:15" s="92" customFormat="1" ht="54" x14ac:dyDescent="0.35">
      <c r="A51" s="87">
        <f t="shared" si="8"/>
        <v>31</v>
      </c>
      <c r="B51" s="93" t="str">
        <f t="shared" ref="B51:C51" si="10">+B49</f>
        <v>N-CTR-CAR-1-02-004</v>
      </c>
      <c r="C51" s="94" t="str">
        <f t="shared" si="10"/>
        <v>EP-CIV 03</v>
      </c>
      <c r="D51" s="93">
        <f t="shared" si="9"/>
        <v>31</v>
      </c>
      <c r="E51"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1" s="108">
        <v>389</v>
      </c>
      <c r="G51" s="109" t="str">
        <f t="shared" ref="G51" si="11">+G49</f>
        <v>KG</v>
      </c>
      <c r="H51" s="98"/>
      <c r="I51" s="110"/>
      <c r="J51" s="90">
        <f>ROUND(F51*I51,2)</f>
        <v>0</v>
      </c>
      <c r="K51" s="91"/>
      <c r="L51" s="91"/>
      <c r="M51" s="91"/>
      <c r="N51" s="91"/>
      <c r="O51" s="91"/>
    </row>
    <row r="52" spans="1:15" s="92" customFormat="1" ht="54" x14ac:dyDescent="0.35">
      <c r="A52" s="87">
        <f>+A51+1</f>
        <v>32</v>
      </c>
      <c r="B52" s="93" t="s">
        <v>119</v>
      </c>
      <c r="C52" s="94" t="s">
        <v>120</v>
      </c>
      <c r="D52" s="93">
        <f>+D51+1</f>
        <v>32</v>
      </c>
      <c r="E52" s="95" t="s">
        <v>121</v>
      </c>
      <c r="F52" s="108">
        <v>49.4</v>
      </c>
      <c r="G52" s="111" t="s">
        <v>94</v>
      </c>
      <c r="H52" s="98"/>
      <c r="I52" s="112"/>
      <c r="J52" s="90">
        <f>ROUND(F52*I52,2)</f>
        <v>0</v>
      </c>
      <c r="K52" s="91"/>
      <c r="L52" s="91"/>
      <c r="M52" s="91"/>
      <c r="N52" s="91"/>
      <c r="O52" s="91"/>
    </row>
    <row r="53" spans="1:15" x14ac:dyDescent="0.35">
      <c r="A53" s="43"/>
      <c r="B53" s="51"/>
      <c r="C53" s="44"/>
      <c r="D53" s="45" t="s">
        <v>122</v>
      </c>
      <c r="E53" s="46" t="s">
        <v>123</v>
      </c>
      <c r="F53" s="63"/>
      <c r="G53" s="52"/>
      <c r="H53" s="48"/>
      <c r="I53" s="53"/>
      <c r="J53" s="54"/>
    </row>
    <row r="54" spans="1:15" s="92" customFormat="1" ht="54" x14ac:dyDescent="0.35">
      <c r="A54" s="87">
        <f>+A52+1</f>
        <v>33</v>
      </c>
      <c r="B54" s="93" t="s">
        <v>119</v>
      </c>
      <c r="C54" s="102" t="s">
        <v>753</v>
      </c>
      <c r="D54" s="93">
        <f>+D52+1</f>
        <v>33</v>
      </c>
      <c r="E54" s="100" t="s">
        <v>752</v>
      </c>
      <c r="F54" s="108">
        <v>54.8</v>
      </c>
      <c r="G54" s="111" t="s">
        <v>94</v>
      </c>
      <c r="H54" s="98"/>
      <c r="I54" s="112"/>
      <c r="J54" s="90">
        <f t="shared" ref="J54:J72" si="12">ROUND(F54*I54,2)</f>
        <v>0</v>
      </c>
      <c r="K54" s="91"/>
      <c r="L54" s="91"/>
      <c r="M54" s="91"/>
      <c r="N54" s="91"/>
      <c r="O54" s="91"/>
    </row>
    <row r="55" spans="1:15" s="92" customFormat="1" ht="54" x14ac:dyDescent="0.35">
      <c r="A55" s="87">
        <f t="shared" si="8"/>
        <v>34</v>
      </c>
      <c r="B55" s="93" t="str">
        <f t="shared" ref="B55:C56" si="13">+B49</f>
        <v>N-CTR-CAR-1-02-004</v>
      </c>
      <c r="C55" s="94" t="str">
        <f t="shared" si="13"/>
        <v>EP-CIV 03</v>
      </c>
      <c r="D55" s="93">
        <f t="shared" si="9"/>
        <v>34</v>
      </c>
      <c r="E55"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5" s="96">
        <v>314</v>
      </c>
      <c r="G55" s="97" t="str">
        <f t="shared" ref="G55:G56" si="14">+G49</f>
        <v>KG</v>
      </c>
      <c r="H55" s="98"/>
      <c r="I55" s="107"/>
      <c r="J55" s="90">
        <f t="shared" si="12"/>
        <v>0</v>
      </c>
      <c r="K55" s="91"/>
      <c r="L55" s="91"/>
      <c r="M55" s="91"/>
      <c r="N55" s="91"/>
      <c r="O55" s="91"/>
    </row>
    <row r="56" spans="1:15" s="92" customFormat="1" ht="72" x14ac:dyDescent="0.35">
      <c r="A56" s="87">
        <f t="shared" si="8"/>
        <v>35</v>
      </c>
      <c r="B56" s="93" t="str">
        <f t="shared" si="13"/>
        <v>N-CTR-CAR-1-02-003</v>
      </c>
      <c r="C56" s="94" t="str">
        <f t="shared" si="13"/>
        <v>EP-CIV 06</v>
      </c>
      <c r="D56" s="93">
        <f t="shared" si="9"/>
        <v>35</v>
      </c>
      <c r="E56"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6" s="96">
        <v>2.2000000000000002</v>
      </c>
      <c r="G56" s="97" t="str">
        <f t="shared" si="14"/>
        <v>M3</v>
      </c>
      <c r="H56" s="98"/>
      <c r="I56" s="107"/>
      <c r="J56" s="90">
        <f t="shared" si="12"/>
        <v>0</v>
      </c>
      <c r="K56" s="91"/>
      <c r="L56" s="91"/>
      <c r="M56" s="91"/>
      <c r="N56" s="91"/>
      <c r="O56" s="91"/>
    </row>
    <row r="57" spans="1:15" s="92" customFormat="1" ht="54" x14ac:dyDescent="0.35">
      <c r="A57" s="87">
        <f t="shared" si="8"/>
        <v>36</v>
      </c>
      <c r="B57" s="93" t="str">
        <f t="shared" ref="B57:C57" si="15">+B49</f>
        <v>N-CTR-CAR-1-02-004</v>
      </c>
      <c r="C57" s="94" t="str">
        <f t="shared" si="15"/>
        <v>EP-CIV 03</v>
      </c>
      <c r="D57" s="93">
        <f t="shared" si="9"/>
        <v>36</v>
      </c>
      <c r="E5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7" s="96">
        <v>379</v>
      </c>
      <c r="G57" s="97" t="str">
        <f t="shared" ref="G57" si="16">+G49</f>
        <v>KG</v>
      </c>
      <c r="H57" s="98"/>
      <c r="I57" s="107"/>
      <c r="J57" s="90">
        <f t="shared" si="12"/>
        <v>0</v>
      </c>
      <c r="K57" s="91"/>
      <c r="L57" s="91"/>
      <c r="M57" s="91"/>
      <c r="N57" s="91"/>
      <c r="O57" s="91"/>
    </row>
    <row r="58" spans="1:15" s="92" customFormat="1" ht="54" x14ac:dyDescent="0.35">
      <c r="A58" s="87">
        <f t="shared" si="8"/>
        <v>37</v>
      </c>
      <c r="B58" s="93" t="str">
        <f t="shared" ref="B58:C59" si="17">+B49</f>
        <v>N-CTR-CAR-1-02-004</v>
      </c>
      <c r="C58" s="94" t="str">
        <f t="shared" si="17"/>
        <v>EP-CIV 03</v>
      </c>
      <c r="D58" s="93">
        <f t="shared" si="9"/>
        <v>37</v>
      </c>
      <c r="E58"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8" s="96">
        <v>279</v>
      </c>
      <c r="G58" s="97" t="str">
        <f t="shared" ref="G58:G59" si="18">+G49</f>
        <v>KG</v>
      </c>
      <c r="H58" s="98"/>
      <c r="I58" s="107"/>
      <c r="J58" s="90">
        <f t="shared" si="12"/>
        <v>0</v>
      </c>
      <c r="K58" s="91"/>
      <c r="L58" s="91"/>
      <c r="M58" s="91"/>
      <c r="N58" s="91"/>
      <c r="O58" s="91"/>
    </row>
    <row r="59" spans="1:15" s="92" customFormat="1" ht="72" x14ac:dyDescent="0.35">
      <c r="A59" s="87">
        <f t="shared" si="8"/>
        <v>38</v>
      </c>
      <c r="B59" s="93" t="str">
        <f t="shared" si="17"/>
        <v>N-CTR-CAR-1-02-003</v>
      </c>
      <c r="C59" s="94" t="str">
        <f t="shared" si="17"/>
        <v>EP-CIV 06</v>
      </c>
      <c r="D59" s="93">
        <f t="shared" si="9"/>
        <v>38</v>
      </c>
      <c r="E59"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9" s="96">
        <v>1.5</v>
      </c>
      <c r="G59" s="97" t="str">
        <f t="shared" si="18"/>
        <v>M3</v>
      </c>
      <c r="H59" s="98"/>
      <c r="I59" s="107"/>
      <c r="J59" s="90">
        <f t="shared" si="12"/>
        <v>0</v>
      </c>
      <c r="K59" s="91"/>
      <c r="L59" s="91"/>
      <c r="M59" s="91"/>
      <c r="N59" s="91"/>
      <c r="O59" s="91"/>
    </row>
    <row r="60" spans="1:15" s="92" customFormat="1" ht="72" x14ac:dyDescent="0.35">
      <c r="A60" s="87">
        <f t="shared" si="8"/>
        <v>39</v>
      </c>
      <c r="B60" s="93" t="s">
        <v>116</v>
      </c>
      <c r="C60" s="102" t="s">
        <v>741</v>
      </c>
      <c r="D60" s="93">
        <f t="shared" si="9"/>
        <v>39</v>
      </c>
      <c r="E60" s="95" t="s">
        <v>124</v>
      </c>
      <c r="F60" s="96">
        <v>3.8</v>
      </c>
      <c r="G60" s="97" t="s">
        <v>27</v>
      </c>
      <c r="H60" s="98"/>
      <c r="I60" s="107"/>
      <c r="J60" s="90">
        <f t="shared" si="12"/>
        <v>0</v>
      </c>
      <c r="K60" s="91"/>
      <c r="L60" s="91"/>
      <c r="M60" s="91"/>
      <c r="N60" s="91"/>
      <c r="O60" s="91"/>
    </row>
    <row r="61" spans="1:15" s="92" customFormat="1" ht="36" x14ac:dyDescent="0.35">
      <c r="A61" s="87">
        <f t="shared" si="8"/>
        <v>40</v>
      </c>
      <c r="B61" s="93"/>
      <c r="C61" s="94" t="s">
        <v>125</v>
      </c>
      <c r="D61" s="93">
        <f t="shared" si="9"/>
        <v>40</v>
      </c>
      <c r="E61" s="95" t="s">
        <v>126</v>
      </c>
      <c r="F61" s="96">
        <v>59.8</v>
      </c>
      <c r="G61" s="97" t="s">
        <v>94</v>
      </c>
      <c r="H61" s="98"/>
      <c r="I61" s="107"/>
      <c r="J61" s="90">
        <f t="shared" si="12"/>
        <v>0</v>
      </c>
      <c r="K61" s="91"/>
      <c r="L61" s="91"/>
      <c r="M61" s="91"/>
      <c r="N61" s="91"/>
      <c r="O61" s="91"/>
    </row>
    <row r="62" spans="1:15" s="92" customFormat="1" ht="54" x14ac:dyDescent="0.35">
      <c r="A62" s="87">
        <f t="shared" si="8"/>
        <v>41</v>
      </c>
      <c r="B62" s="93" t="str">
        <f t="shared" ref="B62:C62" si="19">+B49</f>
        <v>N-CTR-CAR-1-02-004</v>
      </c>
      <c r="C62" s="94" t="str">
        <f t="shared" si="19"/>
        <v>EP-CIV 03</v>
      </c>
      <c r="D62" s="93">
        <f t="shared" si="9"/>
        <v>41</v>
      </c>
      <c r="E62"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2" s="96">
        <v>1025</v>
      </c>
      <c r="G62" s="97" t="str">
        <f t="shared" ref="G62" si="20">+G49</f>
        <v>KG</v>
      </c>
      <c r="H62" s="98"/>
      <c r="I62" s="107"/>
      <c r="J62" s="90">
        <f t="shared" si="12"/>
        <v>0</v>
      </c>
      <c r="K62" s="91"/>
      <c r="L62" s="91"/>
      <c r="M62" s="91"/>
      <c r="N62" s="91"/>
      <c r="O62" s="91"/>
    </row>
    <row r="63" spans="1:15" s="92" customFormat="1" ht="54" x14ac:dyDescent="0.35">
      <c r="A63" s="87">
        <f t="shared" si="8"/>
        <v>42</v>
      </c>
      <c r="B63" s="93" t="str">
        <f t="shared" ref="B63:C64" si="21">+B49</f>
        <v>N-CTR-CAR-1-02-004</v>
      </c>
      <c r="C63" s="94" t="str">
        <f t="shared" si="21"/>
        <v>EP-CIV 03</v>
      </c>
      <c r="D63" s="93">
        <f t="shared" si="9"/>
        <v>42</v>
      </c>
      <c r="E6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3" s="96">
        <v>570</v>
      </c>
      <c r="G63" s="97" t="str">
        <f t="shared" ref="G63:G64" si="22">+G49</f>
        <v>KG</v>
      </c>
      <c r="H63" s="98"/>
      <c r="I63" s="107"/>
      <c r="J63" s="90">
        <f t="shared" si="12"/>
        <v>0</v>
      </c>
      <c r="K63" s="91"/>
      <c r="L63" s="91"/>
      <c r="M63" s="91"/>
      <c r="N63" s="91"/>
      <c r="O63" s="91"/>
    </row>
    <row r="64" spans="1:15" s="92" customFormat="1" ht="72" x14ac:dyDescent="0.35">
      <c r="A64" s="87">
        <f t="shared" si="8"/>
        <v>43</v>
      </c>
      <c r="B64" s="93" t="str">
        <f t="shared" si="21"/>
        <v>N-CTR-CAR-1-02-003</v>
      </c>
      <c r="C64" s="94" t="str">
        <f t="shared" si="21"/>
        <v>EP-CIV 06</v>
      </c>
      <c r="D64" s="93">
        <f t="shared" si="9"/>
        <v>43</v>
      </c>
      <c r="E64"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64" s="96">
        <v>3.8</v>
      </c>
      <c r="G64" s="97" t="str">
        <f t="shared" si="22"/>
        <v>M3</v>
      </c>
      <c r="H64" s="98"/>
      <c r="I64" s="107"/>
      <c r="J64" s="90">
        <f t="shared" si="12"/>
        <v>0</v>
      </c>
      <c r="K64" s="91"/>
      <c r="L64" s="91"/>
      <c r="M64" s="91"/>
      <c r="N64" s="91"/>
      <c r="O64" s="91"/>
    </row>
    <row r="65" spans="1:15" s="92" customFormat="1" ht="72" x14ac:dyDescent="0.35">
      <c r="A65" s="87">
        <f t="shared" si="8"/>
        <v>44</v>
      </c>
      <c r="B65" s="93" t="str">
        <f t="shared" ref="B65:C66" si="23">+B60</f>
        <v>N-CTR-CAR-1-02-003</v>
      </c>
      <c r="C65" s="94" t="str">
        <f t="shared" si="23"/>
        <v>EP-CIV 06A</v>
      </c>
      <c r="D65" s="93">
        <f t="shared" si="9"/>
        <v>44</v>
      </c>
      <c r="E65" s="95" t="str">
        <f>+E60</f>
        <v>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65" s="96">
        <v>7.6</v>
      </c>
      <c r="G65" s="97" t="str">
        <f t="shared" ref="G65:G66" si="24">+G60</f>
        <v>M3</v>
      </c>
      <c r="H65" s="98"/>
      <c r="I65" s="107"/>
      <c r="J65" s="90">
        <f t="shared" si="12"/>
        <v>0</v>
      </c>
      <c r="K65" s="91"/>
      <c r="L65" s="91"/>
      <c r="M65" s="91"/>
      <c r="N65" s="91"/>
      <c r="O65" s="91"/>
    </row>
    <row r="66" spans="1:15" s="92" customFormat="1" ht="36" x14ac:dyDescent="0.35">
      <c r="A66" s="87">
        <f t="shared" si="8"/>
        <v>45</v>
      </c>
      <c r="B66" s="93">
        <f t="shared" si="23"/>
        <v>0</v>
      </c>
      <c r="C66" s="94" t="str">
        <f t="shared" si="23"/>
        <v>EP-CIV 34</v>
      </c>
      <c r="D66" s="93">
        <f t="shared" si="9"/>
        <v>45</v>
      </c>
      <c r="E66" s="95" t="str">
        <f>+E61</f>
        <v>Suministro, habilitado y colocación de sonotubo de cartón comprimido de 8" (21 cm) de diametro, sobre alero, incluye: materiales, mano de obra, herramienta, equipo y todo lo necesario para su correcta ejecución. P.U.O.T.</v>
      </c>
      <c r="F66" s="96">
        <v>113.9</v>
      </c>
      <c r="G66" s="97" t="str">
        <f t="shared" si="24"/>
        <v>M</v>
      </c>
      <c r="H66" s="98"/>
      <c r="I66" s="107"/>
      <c r="J66" s="90">
        <f t="shared" si="12"/>
        <v>0</v>
      </c>
      <c r="K66" s="91"/>
      <c r="L66" s="91"/>
      <c r="M66" s="91"/>
      <c r="N66" s="91"/>
      <c r="O66" s="91"/>
    </row>
    <row r="67" spans="1:15" s="92" customFormat="1" ht="54" x14ac:dyDescent="0.35">
      <c r="A67" s="87">
        <f t="shared" si="8"/>
        <v>46</v>
      </c>
      <c r="B67" s="93" t="str">
        <f t="shared" ref="B67:C67" si="25">+B49</f>
        <v>N-CTR-CAR-1-02-004</v>
      </c>
      <c r="C67" s="94" t="str">
        <f t="shared" si="25"/>
        <v>EP-CIV 03</v>
      </c>
      <c r="D67" s="93">
        <f t="shared" si="9"/>
        <v>46</v>
      </c>
      <c r="E6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7" s="96">
        <v>63</v>
      </c>
      <c r="G67" s="97" t="str">
        <f t="shared" ref="G67" si="26">+G49</f>
        <v>KG</v>
      </c>
      <c r="H67" s="98"/>
      <c r="I67" s="107"/>
      <c r="J67" s="90">
        <f t="shared" si="12"/>
        <v>0</v>
      </c>
      <c r="K67" s="91"/>
      <c r="L67" s="91"/>
      <c r="M67" s="91"/>
      <c r="N67" s="91"/>
      <c r="O67" s="91"/>
    </row>
    <row r="68" spans="1:15" s="92" customFormat="1" ht="54" x14ac:dyDescent="0.35">
      <c r="A68" s="87">
        <f t="shared" si="8"/>
        <v>47</v>
      </c>
      <c r="B68" s="93" t="str">
        <f t="shared" ref="B68:C68" si="27">+B49</f>
        <v>N-CTR-CAR-1-02-004</v>
      </c>
      <c r="C68" s="94" t="str">
        <f t="shared" si="27"/>
        <v>EP-CIV 03</v>
      </c>
      <c r="D68" s="93">
        <f t="shared" si="9"/>
        <v>47</v>
      </c>
      <c r="E68"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8" s="96">
        <v>42</v>
      </c>
      <c r="G68" s="97" t="str">
        <f t="shared" ref="G68" si="28">+G49</f>
        <v>KG</v>
      </c>
      <c r="H68" s="98"/>
      <c r="I68" s="107"/>
      <c r="J68" s="90">
        <f t="shared" si="12"/>
        <v>0</v>
      </c>
      <c r="K68" s="91"/>
      <c r="L68" s="91"/>
      <c r="M68" s="91"/>
      <c r="N68" s="91"/>
      <c r="O68" s="91"/>
    </row>
    <row r="69" spans="1:15" s="92" customFormat="1" ht="36" x14ac:dyDescent="0.35">
      <c r="A69" s="87">
        <f t="shared" si="8"/>
        <v>48</v>
      </c>
      <c r="B69" s="93" t="s">
        <v>112</v>
      </c>
      <c r="C69" s="102" t="s">
        <v>742</v>
      </c>
      <c r="D69" s="93">
        <f t="shared" si="9"/>
        <v>48</v>
      </c>
      <c r="E69" s="113" t="s">
        <v>127</v>
      </c>
      <c r="F69" s="96">
        <v>2.91</v>
      </c>
      <c r="G69" s="97" t="s">
        <v>40</v>
      </c>
      <c r="H69" s="98"/>
      <c r="I69" s="107"/>
      <c r="J69" s="90">
        <f t="shared" si="12"/>
        <v>0</v>
      </c>
      <c r="K69" s="91"/>
      <c r="L69" s="91"/>
      <c r="M69" s="91"/>
      <c r="N69" s="91"/>
      <c r="O69" s="91"/>
    </row>
    <row r="70" spans="1:15" s="92" customFormat="1" ht="72" x14ac:dyDescent="0.35">
      <c r="A70" s="87">
        <f t="shared" si="8"/>
        <v>49</v>
      </c>
      <c r="B70" s="93" t="str">
        <f t="shared" ref="B70:C70" si="29">+B50</f>
        <v>N-CTR-CAR-1-02-003</v>
      </c>
      <c r="C70" s="94" t="str">
        <f t="shared" si="29"/>
        <v>EP-CIV 06</v>
      </c>
      <c r="D70" s="93">
        <f t="shared" si="9"/>
        <v>49</v>
      </c>
      <c r="E70"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70" s="96">
        <v>0.6</v>
      </c>
      <c r="G70" s="97" t="str">
        <f t="shared" ref="G70" si="30">+G50</f>
        <v>M3</v>
      </c>
      <c r="H70" s="98"/>
      <c r="I70" s="107"/>
      <c r="J70" s="90">
        <f t="shared" si="12"/>
        <v>0</v>
      </c>
      <c r="K70" s="91"/>
      <c r="L70" s="91"/>
      <c r="M70" s="91"/>
      <c r="N70" s="91"/>
      <c r="O70" s="91"/>
    </row>
    <row r="71" spans="1:15" s="92" customFormat="1" ht="72" x14ac:dyDescent="0.35">
      <c r="A71" s="87">
        <f t="shared" si="8"/>
        <v>50</v>
      </c>
      <c r="B71" s="93" t="str">
        <f t="shared" ref="B71:C71" si="31">+B60</f>
        <v>N-CTR-CAR-1-02-003</v>
      </c>
      <c r="C71" s="94" t="str">
        <f t="shared" si="31"/>
        <v>EP-CIV 06A</v>
      </c>
      <c r="D71" s="93">
        <f t="shared" si="9"/>
        <v>50</v>
      </c>
      <c r="E71" s="95" t="str">
        <f>+E60</f>
        <v>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71" s="96">
        <v>0.6</v>
      </c>
      <c r="G71" s="97" t="str">
        <f t="shared" ref="G71" si="32">+G60</f>
        <v>M3</v>
      </c>
      <c r="H71" s="98"/>
      <c r="I71" s="107"/>
      <c r="J71" s="90">
        <f t="shared" si="12"/>
        <v>0</v>
      </c>
      <c r="K71" s="91"/>
      <c r="L71" s="91"/>
      <c r="M71" s="91"/>
      <c r="N71" s="91"/>
      <c r="O71" s="91"/>
    </row>
    <row r="72" spans="1:15" s="92" customFormat="1" ht="54" x14ac:dyDescent="0.35">
      <c r="A72" s="87">
        <f>+A71+1</f>
        <v>51</v>
      </c>
      <c r="B72" s="93" t="s">
        <v>128</v>
      </c>
      <c r="C72" s="94" t="s">
        <v>129</v>
      </c>
      <c r="D72" s="93">
        <f>+D71+1</f>
        <v>51</v>
      </c>
      <c r="E72" s="95" t="s">
        <v>130</v>
      </c>
      <c r="F72" s="96">
        <v>0.5</v>
      </c>
      <c r="G72" s="97" t="s">
        <v>27</v>
      </c>
      <c r="H72" s="98"/>
      <c r="I72" s="107"/>
      <c r="J72" s="90">
        <f t="shared" si="12"/>
        <v>0</v>
      </c>
      <c r="K72" s="91"/>
      <c r="L72" s="91"/>
      <c r="M72" s="91"/>
      <c r="N72" s="91"/>
      <c r="O72" s="91"/>
    </row>
    <row r="73" spans="1:15" x14ac:dyDescent="0.35">
      <c r="A73" s="43"/>
      <c r="B73" s="51"/>
      <c r="C73" s="44"/>
      <c r="D73" s="45" t="s">
        <v>131</v>
      </c>
      <c r="E73" s="46" t="s">
        <v>132</v>
      </c>
      <c r="F73" s="63"/>
      <c r="G73" s="52"/>
      <c r="H73" s="48"/>
      <c r="I73" s="53"/>
      <c r="J73" s="54"/>
    </row>
    <row r="74" spans="1:15" s="92" customFormat="1" ht="36" x14ac:dyDescent="0.35">
      <c r="A74" s="87">
        <f>+A72+1</f>
        <v>52</v>
      </c>
      <c r="B74" s="93"/>
      <c r="C74" s="94" t="s">
        <v>133</v>
      </c>
      <c r="D74" s="93">
        <f>+D72+1</f>
        <v>52</v>
      </c>
      <c r="E74" s="95" t="s">
        <v>134</v>
      </c>
      <c r="F74" s="96">
        <v>24</v>
      </c>
      <c r="G74" s="97" t="s">
        <v>76</v>
      </c>
      <c r="H74" s="98"/>
      <c r="I74" s="107"/>
      <c r="J74" s="90">
        <f>ROUND(F74*I74,2)</f>
        <v>0</v>
      </c>
      <c r="K74" s="91"/>
      <c r="L74" s="91"/>
      <c r="M74" s="91"/>
      <c r="N74" s="91"/>
      <c r="O74" s="91"/>
    </row>
    <row r="75" spans="1:15" x14ac:dyDescent="0.35">
      <c r="A75" s="43"/>
      <c r="B75" s="51"/>
      <c r="C75" s="44"/>
      <c r="D75" s="45" t="s">
        <v>135</v>
      </c>
      <c r="E75" s="46" t="s">
        <v>136</v>
      </c>
      <c r="F75" s="63">
        <v>0</v>
      </c>
      <c r="G75" s="52"/>
      <c r="H75" s="48"/>
      <c r="I75" s="53"/>
      <c r="J75" s="54"/>
    </row>
    <row r="76" spans="1:15" s="92" customFormat="1" ht="54" x14ac:dyDescent="0.35">
      <c r="A76" s="87">
        <f>+A74+1</f>
        <v>53</v>
      </c>
      <c r="B76" s="93" t="str">
        <f t="shared" ref="B76:C76" si="33">+B49</f>
        <v>N-CTR-CAR-1-02-004</v>
      </c>
      <c r="C76" s="94" t="str">
        <f t="shared" si="33"/>
        <v>EP-CIV 03</v>
      </c>
      <c r="D76" s="93">
        <f>+D74+1</f>
        <v>53</v>
      </c>
      <c r="E76"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76" s="96">
        <v>19450</v>
      </c>
      <c r="G76" s="97" t="str">
        <f t="shared" ref="G76" si="34">+G49</f>
        <v>KG</v>
      </c>
      <c r="H76" s="98"/>
      <c r="I76" s="107"/>
      <c r="J76" s="90">
        <f t="shared" ref="J76:J84" si="35">ROUND(F76*I76,2)</f>
        <v>0</v>
      </c>
      <c r="K76" s="91"/>
      <c r="L76" s="91"/>
      <c r="M76" s="91"/>
      <c r="N76" s="91"/>
      <c r="O76" s="91"/>
    </row>
    <row r="77" spans="1:15" s="92" customFormat="1" ht="54" x14ac:dyDescent="0.35">
      <c r="A77" s="87">
        <f t="shared" si="8"/>
        <v>54</v>
      </c>
      <c r="B77" s="93" t="str">
        <f t="shared" ref="B77:C77" si="36">+B49</f>
        <v>N-CTR-CAR-1-02-004</v>
      </c>
      <c r="C77" s="94" t="str">
        <f t="shared" si="36"/>
        <v>EP-CIV 03</v>
      </c>
      <c r="D77" s="93">
        <f t="shared" ref="D77:D84" si="37">+D76+1</f>
        <v>54</v>
      </c>
      <c r="E7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77" s="96">
        <v>8324</v>
      </c>
      <c r="G77" s="97" t="str">
        <f t="shared" ref="G77" si="38">+G49</f>
        <v>KG</v>
      </c>
      <c r="H77" s="98"/>
      <c r="I77" s="107"/>
      <c r="J77" s="90">
        <f t="shared" si="35"/>
        <v>0</v>
      </c>
      <c r="K77" s="91"/>
      <c r="L77" s="91"/>
      <c r="M77" s="91"/>
      <c r="N77" s="91"/>
      <c r="O77" s="91"/>
    </row>
    <row r="78" spans="1:15" s="92" customFormat="1" ht="72" x14ac:dyDescent="0.35">
      <c r="A78" s="87">
        <f t="shared" si="8"/>
        <v>55</v>
      </c>
      <c r="B78" s="93" t="s">
        <v>116</v>
      </c>
      <c r="C78" s="102" t="s">
        <v>743</v>
      </c>
      <c r="D78" s="93">
        <f t="shared" si="37"/>
        <v>55</v>
      </c>
      <c r="E78" s="95" t="s">
        <v>137</v>
      </c>
      <c r="F78" s="96">
        <v>81.8</v>
      </c>
      <c r="G78" s="97" t="s">
        <v>27</v>
      </c>
      <c r="H78" s="98"/>
      <c r="I78" s="107"/>
      <c r="J78" s="90">
        <f t="shared" si="35"/>
        <v>0</v>
      </c>
      <c r="K78" s="91"/>
      <c r="L78" s="91"/>
      <c r="M78" s="91"/>
      <c r="N78" s="91"/>
      <c r="O78" s="91"/>
    </row>
    <row r="79" spans="1:15" s="92" customFormat="1" ht="72" x14ac:dyDescent="0.35">
      <c r="A79" s="87">
        <f t="shared" si="8"/>
        <v>56</v>
      </c>
      <c r="B79" s="94" t="str">
        <f>+B78</f>
        <v>N-CTR-CAR-1-02-003</v>
      </c>
      <c r="C79" s="94" t="str">
        <f>+C78</f>
        <v>EP-CIV 06B</v>
      </c>
      <c r="D79" s="93">
        <f t="shared" si="37"/>
        <v>56</v>
      </c>
      <c r="E79" s="95" t="str">
        <f>+E78</f>
        <v>Suministro, vaciado, vibrado y curado de concreto premezclado de f´c= 350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79" s="96">
        <v>53</v>
      </c>
      <c r="G79" s="94" t="str">
        <f>+G78</f>
        <v>M3</v>
      </c>
      <c r="H79" s="98"/>
      <c r="I79" s="114"/>
      <c r="J79" s="90">
        <f t="shared" si="35"/>
        <v>0</v>
      </c>
      <c r="K79" s="91"/>
      <c r="L79" s="91"/>
      <c r="M79" s="91"/>
      <c r="N79" s="91"/>
      <c r="O79" s="91"/>
    </row>
    <row r="80" spans="1:15" s="92" customFormat="1" ht="36" x14ac:dyDescent="0.35">
      <c r="A80" s="87">
        <f t="shared" si="8"/>
        <v>57</v>
      </c>
      <c r="B80" s="93"/>
      <c r="C80" s="94" t="s">
        <v>138</v>
      </c>
      <c r="D80" s="93">
        <f t="shared" si="37"/>
        <v>57</v>
      </c>
      <c r="E80" s="95" t="s">
        <v>139</v>
      </c>
      <c r="F80" s="96">
        <v>312</v>
      </c>
      <c r="G80" s="97" t="s">
        <v>140</v>
      </c>
      <c r="H80" s="98"/>
      <c r="I80" s="107"/>
      <c r="J80" s="90">
        <f t="shared" si="35"/>
        <v>0</v>
      </c>
      <c r="K80" s="91"/>
      <c r="L80" s="91"/>
      <c r="M80" s="91"/>
      <c r="N80" s="91"/>
      <c r="O80" s="91"/>
    </row>
    <row r="81" spans="1:15" s="92" customFormat="1" ht="54" x14ac:dyDescent="0.35">
      <c r="A81" s="87">
        <f>+A80+1</f>
        <v>58</v>
      </c>
      <c r="B81" s="93" t="s">
        <v>112</v>
      </c>
      <c r="C81" s="94" t="s">
        <v>141</v>
      </c>
      <c r="D81" s="93">
        <f>+D80+1</f>
        <v>58</v>
      </c>
      <c r="E81" s="95" t="s">
        <v>142</v>
      </c>
      <c r="F81" s="96">
        <v>108</v>
      </c>
      <c r="G81" s="97" t="s">
        <v>115</v>
      </c>
      <c r="H81" s="98"/>
      <c r="I81" s="107"/>
      <c r="J81" s="90">
        <f t="shared" si="35"/>
        <v>0</v>
      </c>
      <c r="K81" s="91"/>
      <c r="L81" s="91"/>
      <c r="M81" s="91"/>
      <c r="N81" s="91"/>
      <c r="O81" s="91"/>
    </row>
    <row r="82" spans="1:15" s="92" customFormat="1" ht="36" x14ac:dyDescent="0.35">
      <c r="A82" s="87">
        <f t="shared" si="8"/>
        <v>59</v>
      </c>
      <c r="B82" s="93" t="s">
        <v>143</v>
      </c>
      <c r="C82" s="94" t="s">
        <v>144</v>
      </c>
      <c r="D82" s="93">
        <f t="shared" si="37"/>
        <v>59</v>
      </c>
      <c r="E82" s="95" t="s">
        <v>145</v>
      </c>
      <c r="F82" s="96">
        <v>22</v>
      </c>
      <c r="G82" s="97" t="s">
        <v>115</v>
      </c>
      <c r="H82" s="98"/>
      <c r="I82" s="107"/>
      <c r="J82" s="90">
        <f t="shared" si="35"/>
        <v>0</v>
      </c>
      <c r="K82" s="91"/>
      <c r="L82" s="91"/>
      <c r="M82" s="91"/>
      <c r="N82" s="91"/>
      <c r="O82" s="91"/>
    </row>
    <row r="83" spans="1:15" s="92" customFormat="1" ht="36" x14ac:dyDescent="0.35">
      <c r="A83" s="87">
        <f t="shared" si="8"/>
        <v>60</v>
      </c>
      <c r="B83" s="93"/>
      <c r="C83" s="94" t="s">
        <v>146</v>
      </c>
      <c r="D83" s="93">
        <f t="shared" si="37"/>
        <v>60</v>
      </c>
      <c r="E83" s="95" t="s">
        <v>147</v>
      </c>
      <c r="F83" s="96">
        <v>3332</v>
      </c>
      <c r="G83" s="97" t="s">
        <v>148</v>
      </c>
      <c r="H83" s="98"/>
      <c r="I83" s="107"/>
      <c r="J83" s="90">
        <f t="shared" si="35"/>
        <v>0</v>
      </c>
      <c r="K83" s="91"/>
      <c r="L83" s="91"/>
      <c r="M83" s="91"/>
      <c r="N83" s="91"/>
      <c r="O83" s="91"/>
    </row>
    <row r="84" spans="1:15" s="92" customFormat="1" ht="36" x14ac:dyDescent="0.35">
      <c r="A84" s="87">
        <f t="shared" si="8"/>
        <v>61</v>
      </c>
      <c r="B84" s="93"/>
      <c r="C84" s="94" t="s">
        <v>149</v>
      </c>
      <c r="D84" s="93">
        <f t="shared" si="37"/>
        <v>61</v>
      </c>
      <c r="E84" s="95" t="s">
        <v>150</v>
      </c>
      <c r="F84" s="96">
        <v>40</v>
      </c>
      <c r="G84" s="97" t="s">
        <v>94</v>
      </c>
      <c r="H84" s="98"/>
      <c r="I84" s="107"/>
      <c r="J84" s="90">
        <f t="shared" si="35"/>
        <v>0</v>
      </c>
      <c r="K84" s="91"/>
      <c r="L84" s="91"/>
      <c r="M84" s="91"/>
      <c r="N84" s="91"/>
      <c r="O84" s="91"/>
    </row>
    <row r="85" spans="1:15" x14ac:dyDescent="0.35">
      <c r="A85" s="43"/>
      <c r="B85" s="51"/>
      <c r="C85" s="44"/>
      <c r="D85" s="45" t="s">
        <v>151</v>
      </c>
      <c r="E85" s="46" t="s">
        <v>152</v>
      </c>
      <c r="F85" s="63"/>
      <c r="G85" s="52"/>
      <c r="H85" s="48"/>
      <c r="I85" s="53"/>
      <c r="J85" s="54"/>
    </row>
    <row r="86" spans="1:15" s="92" customFormat="1" ht="54" x14ac:dyDescent="0.35">
      <c r="A86" s="87">
        <f>A84+1</f>
        <v>62</v>
      </c>
      <c r="B86" s="93" t="str">
        <f t="shared" ref="B86:C86" si="39">+B49</f>
        <v>N-CTR-CAR-1-02-004</v>
      </c>
      <c r="C86" s="94" t="str">
        <f t="shared" si="39"/>
        <v>EP-CIV 03</v>
      </c>
      <c r="D86" s="93">
        <f>+D84+1</f>
        <v>62</v>
      </c>
      <c r="E86"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86" s="96">
        <v>46216</v>
      </c>
      <c r="G86" s="97" t="str">
        <f t="shared" ref="G86" si="40">+G49</f>
        <v>KG</v>
      </c>
      <c r="H86" s="98"/>
      <c r="I86" s="107"/>
      <c r="J86" s="90">
        <f t="shared" ref="J86:J97" si="41">ROUND(F86*I86,2)</f>
        <v>0</v>
      </c>
      <c r="K86" s="91"/>
      <c r="L86" s="91"/>
      <c r="M86" s="91"/>
      <c r="N86" s="91"/>
      <c r="O86" s="91"/>
    </row>
    <row r="87" spans="1:15" s="92" customFormat="1" ht="54" x14ac:dyDescent="0.35">
      <c r="A87" s="87">
        <f t="shared" si="8"/>
        <v>63</v>
      </c>
      <c r="B87" s="93" t="str">
        <f t="shared" ref="B87:C87" si="42">+B49</f>
        <v>N-CTR-CAR-1-02-004</v>
      </c>
      <c r="C87" s="94" t="str">
        <f t="shared" si="42"/>
        <v>EP-CIV 03</v>
      </c>
      <c r="D87" s="93">
        <f t="shared" ref="D87:D97" si="43">+D86+1</f>
        <v>63</v>
      </c>
      <c r="E8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87" s="96">
        <v>10064</v>
      </c>
      <c r="G87" s="97" t="str">
        <f t="shared" ref="G87" si="44">+G49</f>
        <v>KG</v>
      </c>
      <c r="H87" s="98"/>
      <c r="I87" s="107"/>
      <c r="J87" s="90">
        <f t="shared" si="41"/>
        <v>0</v>
      </c>
      <c r="K87" s="91"/>
      <c r="L87" s="91"/>
      <c r="M87" s="91"/>
      <c r="N87" s="91"/>
      <c r="O87" s="91"/>
    </row>
    <row r="88" spans="1:15" s="92" customFormat="1" ht="72" x14ac:dyDescent="0.35">
      <c r="A88" s="87">
        <f t="shared" si="8"/>
        <v>64</v>
      </c>
      <c r="B88" s="93" t="s">
        <v>116</v>
      </c>
      <c r="C88" s="102" t="s">
        <v>744</v>
      </c>
      <c r="D88" s="93">
        <f t="shared" si="43"/>
        <v>64</v>
      </c>
      <c r="E88" s="95" t="s">
        <v>153</v>
      </c>
      <c r="F88" s="96">
        <v>495.5</v>
      </c>
      <c r="G88" s="97" t="s">
        <v>27</v>
      </c>
      <c r="H88" s="98"/>
      <c r="I88" s="107"/>
      <c r="J88" s="90">
        <f t="shared" si="41"/>
        <v>0</v>
      </c>
      <c r="K88" s="91"/>
      <c r="L88" s="91"/>
      <c r="M88" s="91"/>
      <c r="N88" s="91"/>
      <c r="O88" s="91"/>
    </row>
    <row r="89" spans="1:15" s="92" customFormat="1" ht="72" x14ac:dyDescent="0.35">
      <c r="A89" s="87">
        <f>+A88+1</f>
        <v>65</v>
      </c>
      <c r="B89" s="93" t="str">
        <f t="shared" ref="B89:C89" si="45">+B78</f>
        <v>N-CTR-CAR-1-02-003</v>
      </c>
      <c r="C89" s="94" t="str">
        <f t="shared" si="45"/>
        <v>EP-CIV 06B</v>
      </c>
      <c r="D89" s="93">
        <f>+D88+1</f>
        <v>65</v>
      </c>
      <c r="E89" s="95" t="str">
        <f>+E78</f>
        <v>Suministro, vaciado, vibrado y curado de concreto premezclado de f´c= 350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89" s="96">
        <v>25.2</v>
      </c>
      <c r="G89" s="97" t="str">
        <f t="shared" ref="G89" si="46">+G78</f>
        <v>M3</v>
      </c>
      <c r="H89" s="98"/>
      <c r="I89" s="107"/>
      <c r="J89" s="90">
        <f t="shared" si="41"/>
        <v>0</v>
      </c>
      <c r="K89" s="91"/>
      <c r="L89" s="91"/>
      <c r="M89" s="91"/>
      <c r="N89" s="91"/>
      <c r="O89" s="91"/>
    </row>
    <row r="90" spans="1:15" s="92" customFormat="1" ht="108" x14ac:dyDescent="0.35">
      <c r="A90" s="87">
        <f>+A89+1</f>
        <v>66</v>
      </c>
      <c r="B90" s="93" t="s">
        <v>154</v>
      </c>
      <c r="C90" s="94" t="s">
        <v>155</v>
      </c>
      <c r="D90" s="93">
        <f>+D89+1</f>
        <v>66</v>
      </c>
      <c r="E90" s="95" t="s">
        <v>156</v>
      </c>
      <c r="F90" s="96">
        <v>400</v>
      </c>
      <c r="G90" s="97" t="s">
        <v>94</v>
      </c>
      <c r="H90" s="98"/>
      <c r="I90" s="107"/>
      <c r="J90" s="90">
        <f t="shared" si="41"/>
        <v>0</v>
      </c>
      <c r="K90" s="91"/>
      <c r="L90" s="91"/>
      <c r="M90" s="91"/>
      <c r="N90" s="91"/>
      <c r="O90" s="91"/>
    </row>
    <row r="91" spans="1:15" s="92" customFormat="1" ht="72" x14ac:dyDescent="0.35">
      <c r="A91" s="87">
        <f t="shared" si="8"/>
        <v>67</v>
      </c>
      <c r="B91" s="93" t="str">
        <f t="shared" ref="B91:C91" si="47">+B22</f>
        <v>N-LEG-3/16
N-CTR-CAR-1-01-006/00
N-CTR-CAR-1-01-007/11
N-CTR-CAR-1-01-011/11</v>
      </c>
      <c r="C91" s="94" t="str">
        <f t="shared" si="47"/>
        <v>EP-CIV 07</v>
      </c>
      <c r="D91" s="93">
        <f t="shared" si="43"/>
        <v>67</v>
      </c>
      <c r="E91"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91" s="96">
        <v>151.6</v>
      </c>
      <c r="G91" s="97" t="str">
        <f t="shared" ref="G91" si="48">+G22</f>
        <v>M3</v>
      </c>
      <c r="H91" s="98"/>
      <c r="I91" s="107"/>
      <c r="J91" s="90">
        <f t="shared" si="41"/>
        <v>0</v>
      </c>
      <c r="K91" s="91"/>
      <c r="L91" s="91"/>
      <c r="M91" s="91"/>
      <c r="N91" s="91"/>
      <c r="O91" s="91"/>
    </row>
    <row r="92" spans="1:15" s="92" customFormat="1" ht="72" x14ac:dyDescent="0.35">
      <c r="A92" s="87"/>
      <c r="B92" s="93" t="s">
        <v>116</v>
      </c>
      <c r="C92" s="102" t="s">
        <v>745</v>
      </c>
      <c r="D92" s="93">
        <f t="shared" si="43"/>
        <v>68</v>
      </c>
      <c r="E92" s="95" t="s">
        <v>157</v>
      </c>
      <c r="F92" s="96">
        <v>75.8</v>
      </c>
      <c r="G92" s="97" t="s">
        <v>40</v>
      </c>
      <c r="H92" s="98"/>
      <c r="I92" s="107"/>
      <c r="J92" s="90">
        <f t="shared" si="41"/>
        <v>0</v>
      </c>
      <c r="K92" s="91"/>
      <c r="L92" s="91"/>
      <c r="M92" s="91"/>
      <c r="N92" s="91"/>
      <c r="O92" s="91"/>
    </row>
    <row r="93" spans="1:15" s="92" customFormat="1" ht="72" x14ac:dyDescent="0.35">
      <c r="A93" s="87">
        <f>+A91+1</f>
        <v>68</v>
      </c>
      <c r="B93" s="93" t="s">
        <v>158</v>
      </c>
      <c r="C93" s="94" t="s">
        <v>159</v>
      </c>
      <c r="D93" s="93">
        <f>+D91+1</f>
        <v>68</v>
      </c>
      <c r="E93" s="95" t="s">
        <v>160</v>
      </c>
      <c r="F93" s="96">
        <v>11.4</v>
      </c>
      <c r="G93" s="97" t="s">
        <v>27</v>
      </c>
      <c r="H93" s="98"/>
      <c r="I93" s="107"/>
      <c r="J93" s="90">
        <f t="shared" si="41"/>
        <v>0</v>
      </c>
      <c r="K93" s="91"/>
      <c r="L93" s="91"/>
      <c r="M93" s="91"/>
      <c r="N93" s="91"/>
      <c r="O93" s="91"/>
    </row>
    <row r="94" spans="1:15" s="92" customFormat="1" ht="54" x14ac:dyDescent="0.35">
      <c r="A94" s="87">
        <f t="shared" si="8"/>
        <v>69</v>
      </c>
      <c r="B94" s="93" t="str">
        <f t="shared" ref="B94:C94" si="49">+B28</f>
        <v>N-CMT-1-03/02</v>
      </c>
      <c r="C94" s="94" t="str">
        <f t="shared" si="49"/>
        <v>EP-VIA 03B</v>
      </c>
      <c r="D94" s="93">
        <f t="shared" si="43"/>
        <v>69</v>
      </c>
      <c r="E94" s="95" t="str">
        <f>+E28</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94" s="96">
        <v>74.400000000000006</v>
      </c>
      <c r="G94" s="97" t="str">
        <f t="shared" ref="G94" si="50">+G28</f>
        <v>M3</v>
      </c>
      <c r="H94" s="98"/>
      <c r="I94" s="107"/>
      <c r="J94" s="90">
        <f t="shared" si="41"/>
        <v>0</v>
      </c>
      <c r="K94" s="91"/>
      <c r="L94" s="91"/>
      <c r="M94" s="91"/>
      <c r="N94" s="91"/>
      <c r="O94" s="91"/>
    </row>
    <row r="95" spans="1:15" s="92" customFormat="1" ht="36" x14ac:dyDescent="0.35">
      <c r="A95" s="87">
        <f t="shared" si="8"/>
        <v>70</v>
      </c>
      <c r="B95" s="93"/>
      <c r="C95" s="94" t="s">
        <v>161</v>
      </c>
      <c r="D95" s="93">
        <f t="shared" si="43"/>
        <v>70</v>
      </c>
      <c r="E95" s="95" t="s">
        <v>162</v>
      </c>
      <c r="F95" s="96">
        <v>12</v>
      </c>
      <c r="G95" s="97" t="s">
        <v>76</v>
      </c>
      <c r="H95" s="98"/>
      <c r="I95" s="107"/>
      <c r="J95" s="90">
        <f t="shared" si="41"/>
        <v>0</v>
      </c>
      <c r="K95" s="91"/>
      <c r="L95" s="91"/>
      <c r="M95" s="91"/>
      <c r="N95" s="91"/>
      <c r="O95" s="91"/>
    </row>
    <row r="96" spans="1:15" s="92" customFormat="1" ht="36" x14ac:dyDescent="0.35">
      <c r="A96" s="87">
        <f t="shared" si="8"/>
        <v>71</v>
      </c>
      <c r="B96" s="93"/>
      <c r="C96" s="94" t="s">
        <v>163</v>
      </c>
      <c r="D96" s="93">
        <f t="shared" si="43"/>
        <v>71</v>
      </c>
      <c r="E96" s="95" t="s">
        <v>164</v>
      </c>
      <c r="F96" s="96">
        <v>112</v>
      </c>
      <c r="G96" s="97" t="s">
        <v>40</v>
      </c>
      <c r="H96" s="98"/>
      <c r="I96" s="107"/>
      <c r="J96" s="90">
        <f t="shared" si="41"/>
        <v>0</v>
      </c>
      <c r="K96" s="91"/>
      <c r="L96" s="91"/>
      <c r="M96" s="91"/>
      <c r="N96" s="91"/>
      <c r="O96" s="91"/>
    </row>
    <row r="97" spans="1:15" s="92" customFormat="1" ht="36" x14ac:dyDescent="0.35">
      <c r="A97" s="87">
        <f t="shared" si="8"/>
        <v>72</v>
      </c>
      <c r="B97" s="93">
        <f t="shared" ref="B97:C97" si="51">+B80</f>
        <v>0</v>
      </c>
      <c r="C97" s="94" t="str">
        <f t="shared" si="51"/>
        <v>EP-CIV 23</v>
      </c>
      <c r="D97" s="93">
        <f t="shared" si="43"/>
        <v>72</v>
      </c>
      <c r="E97" s="95" t="str">
        <f>+E80</f>
        <v>Suministro, habilitado y colocación de cartón asfaltado celotex de 1/2" x 10 cm de ancho, incluye: sellado con sikaflex 1A, materiales, mano de obra, herramienta, equipo y todo lo necesario para su correcta ejecución. P.U.O.T.</v>
      </c>
      <c r="F97" s="96">
        <v>72</v>
      </c>
      <c r="G97" s="97" t="str">
        <f t="shared" ref="G97" si="52">+G80</f>
        <v>m</v>
      </c>
      <c r="H97" s="98"/>
      <c r="I97" s="107"/>
      <c r="J97" s="90">
        <f t="shared" si="41"/>
        <v>0</v>
      </c>
      <c r="K97" s="91"/>
      <c r="L97" s="91"/>
      <c r="M97" s="91"/>
      <c r="N97" s="91"/>
      <c r="O97" s="91"/>
    </row>
    <row r="98" spans="1:15" x14ac:dyDescent="0.35">
      <c r="A98" s="43"/>
      <c r="B98" s="51"/>
      <c r="C98" s="44"/>
      <c r="D98" s="45" t="s">
        <v>165</v>
      </c>
      <c r="E98" s="46" t="s">
        <v>166</v>
      </c>
      <c r="F98" s="63"/>
      <c r="G98" s="52"/>
      <c r="H98" s="48"/>
      <c r="I98" s="53"/>
      <c r="J98" s="54"/>
    </row>
    <row r="99" spans="1:15" s="92" customFormat="1" ht="54" x14ac:dyDescent="0.35">
      <c r="A99" s="87">
        <f>+A97+1</f>
        <v>73</v>
      </c>
      <c r="B99" s="93" t="str">
        <f>+B49</f>
        <v>N-CTR-CAR-1-02-004</v>
      </c>
      <c r="C99" s="94" t="str">
        <f>+C49</f>
        <v>EP-CIV 03</v>
      </c>
      <c r="D99" s="93">
        <f>+D97+1</f>
        <v>73</v>
      </c>
      <c r="E99"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99" s="96">
        <v>13537</v>
      </c>
      <c r="G99" s="97" t="str">
        <f>+G49</f>
        <v>KG</v>
      </c>
      <c r="H99" s="98"/>
      <c r="I99" s="107"/>
      <c r="J99" s="90">
        <f t="shared" ref="J99:J109" si="53">ROUND(F99*I99,2)</f>
        <v>0</v>
      </c>
      <c r="K99" s="91"/>
      <c r="L99" s="91"/>
      <c r="M99" s="91"/>
      <c r="N99" s="91"/>
      <c r="O99" s="91"/>
    </row>
    <row r="100" spans="1:15" s="92" customFormat="1" ht="54" x14ac:dyDescent="0.35">
      <c r="A100" s="87">
        <f t="shared" si="8"/>
        <v>74</v>
      </c>
      <c r="B100" s="93" t="str">
        <f>+B49</f>
        <v>N-CTR-CAR-1-02-004</v>
      </c>
      <c r="C100" s="94" t="str">
        <f>+C49</f>
        <v>EP-CIV 03</v>
      </c>
      <c r="D100" s="93">
        <f t="shared" ref="D100:D109" si="54">+D99+1</f>
        <v>74</v>
      </c>
      <c r="E100"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100" s="96">
        <v>3194</v>
      </c>
      <c r="G100" s="97" t="str">
        <f>+G49</f>
        <v>KG</v>
      </c>
      <c r="H100" s="98"/>
      <c r="I100" s="107"/>
      <c r="J100" s="90">
        <f t="shared" si="53"/>
        <v>0</v>
      </c>
      <c r="K100" s="91"/>
      <c r="L100" s="91"/>
      <c r="M100" s="91"/>
      <c r="N100" s="91"/>
      <c r="O100" s="91"/>
    </row>
    <row r="101" spans="1:15" s="92" customFormat="1" ht="72" x14ac:dyDescent="0.35">
      <c r="A101" s="87">
        <f>A100+1</f>
        <v>75</v>
      </c>
      <c r="B101" s="93" t="str">
        <f>+B88</f>
        <v>N-CTR-CAR-1-02-003</v>
      </c>
      <c r="C101" s="94" t="str">
        <f>+C88</f>
        <v>EP-CIV 06C</v>
      </c>
      <c r="D101" s="93">
        <f>D100+1</f>
        <v>75</v>
      </c>
      <c r="E101"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101" s="96">
        <v>144.30000000000001</v>
      </c>
      <c r="G101" s="97" t="str">
        <f>+G88</f>
        <v>M3</v>
      </c>
      <c r="H101" s="98"/>
      <c r="I101" s="107"/>
      <c r="J101" s="90">
        <f t="shared" si="53"/>
        <v>0</v>
      </c>
      <c r="K101" s="91"/>
      <c r="L101" s="91"/>
      <c r="M101" s="91"/>
      <c r="N101" s="91"/>
      <c r="O101" s="91"/>
    </row>
    <row r="102" spans="1:15" s="92" customFormat="1" ht="36" x14ac:dyDescent="0.35">
      <c r="A102" s="87">
        <f>+A101+1</f>
        <v>76</v>
      </c>
      <c r="B102" s="93">
        <f>+B80</f>
        <v>0</v>
      </c>
      <c r="C102" s="94" t="str">
        <f>+C80</f>
        <v>EP-CIV 23</v>
      </c>
      <c r="D102" s="93">
        <f>+D101+1</f>
        <v>76</v>
      </c>
      <c r="E102" s="95" t="str">
        <f>+E80</f>
        <v>Suministro, habilitado y colocación de cartón asfaltado celotex de 1/2" x 10 cm de ancho, incluye: sellado con sikaflex 1A, materiales, mano de obra, herramienta, equipo y todo lo necesario para su correcta ejecución. P.U.O.T.</v>
      </c>
      <c r="F102" s="96">
        <v>256</v>
      </c>
      <c r="G102" s="97" t="str">
        <f>+G80</f>
        <v>m</v>
      </c>
      <c r="H102" s="98"/>
      <c r="I102" s="107"/>
      <c r="J102" s="90">
        <f t="shared" si="53"/>
        <v>0</v>
      </c>
      <c r="K102" s="91"/>
      <c r="L102" s="91"/>
      <c r="M102" s="91"/>
      <c r="N102" s="91"/>
      <c r="O102" s="91"/>
    </row>
    <row r="103" spans="1:15" s="92" customFormat="1" ht="108" x14ac:dyDescent="0.35">
      <c r="A103" s="87">
        <f t="shared" ref="A103:A166" si="55">+A102+1</f>
        <v>77</v>
      </c>
      <c r="B103" s="93" t="str">
        <f>+B90</f>
        <v xml:space="preserve">N-LEG-3/16
N-CTR-CAR-1-06-003/01
N-CTR-CAR-1-01-013/00 </v>
      </c>
      <c r="C103" s="94" t="str">
        <f>+C90</f>
        <v>EP-CIV 29</v>
      </c>
      <c r="D103" s="93">
        <f t="shared" si="54"/>
        <v>77</v>
      </c>
      <c r="E103" s="95" t="str">
        <f>+E90</f>
        <v>Perforación de 1.20 m de diámetro hasta una profundidad de 19.50 m, para la fabricación de pilotes en sitio; mediante perforadora rotaria, la perforación deberá considerar posibles interferencias, volumen medido geometricamente, incluye: el suministro y colocación de lodos bentoníticos o polimeros para ademe de perforación, así como su almacenaje, contención y retiro del sitio de manera que esté conforme a la normatividad ecológica, carga, traspaleo y acarreo de material producto de perforación, mano de obra, herramienta, equipo, limpieza y retiro de material sobrante, equipo de protección personal y todo lo necesario su correcta ejecución. P.U.O.T.</v>
      </c>
      <c r="F103" s="96">
        <v>105</v>
      </c>
      <c r="G103" s="97" t="str">
        <f>+G90</f>
        <v>M</v>
      </c>
      <c r="H103" s="98"/>
      <c r="I103" s="107"/>
      <c r="J103" s="90">
        <f t="shared" si="53"/>
        <v>0</v>
      </c>
      <c r="K103" s="91"/>
      <c r="L103" s="91"/>
      <c r="M103" s="91"/>
      <c r="N103" s="91"/>
      <c r="O103" s="91"/>
    </row>
    <row r="104" spans="1:15" s="92" customFormat="1" ht="72" x14ac:dyDescent="0.35">
      <c r="A104" s="87">
        <f t="shared" si="55"/>
        <v>78</v>
      </c>
      <c r="B104" s="93" t="str">
        <f>+B22</f>
        <v>N-LEG-3/16
N-CTR-CAR-1-01-006/00
N-CTR-CAR-1-01-007/11
N-CTR-CAR-1-01-011/11</v>
      </c>
      <c r="C104" s="94" t="str">
        <f>+C22</f>
        <v>EP-CIV 07</v>
      </c>
      <c r="D104" s="93">
        <f t="shared" si="54"/>
        <v>78</v>
      </c>
      <c r="E104"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04" s="96">
        <v>131</v>
      </c>
      <c r="G104" s="97" t="str">
        <f>+G22</f>
        <v>M3</v>
      </c>
      <c r="H104" s="98"/>
      <c r="I104" s="107"/>
      <c r="J104" s="90">
        <f t="shared" si="53"/>
        <v>0</v>
      </c>
      <c r="K104" s="91"/>
      <c r="L104" s="91"/>
      <c r="M104" s="91"/>
      <c r="N104" s="91"/>
      <c r="O104" s="91"/>
    </row>
    <row r="105" spans="1:15" s="92" customFormat="1" ht="72" x14ac:dyDescent="0.35">
      <c r="A105" s="87">
        <f t="shared" si="55"/>
        <v>79</v>
      </c>
      <c r="B105" s="93" t="str">
        <f t="shared" ref="B105:C109" si="56">+B92</f>
        <v>N-CTR-CAR-1-02-003</v>
      </c>
      <c r="C105" s="94" t="str">
        <f t="shared" si="56"/>
        <v>EP-CIV 06D</v>
      </c>
      <c r="D105" s="93">
        <f t="shared" si="54"/>
        <v>79</v>
      </c>
      <c r="E105"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105" s="96">
        <v>65.5</v>
      </c>
      <c r="G105" s="97" t="str">
        <f>+G92</f>
        <v>M2</v>
      </c>
      <c r="H105" s="98"/>
      <c r="I105" s="107"/>
      <c r="J105" s="90">
        <f t="shared" si="53"/>
        <v>0</v>
      </c>
      <c r="K105" s="91"/>
      <c r="L105" s="91"/>
      <c r="M105" s="91"/>
      <c r="N105" s="91"/>
      <c r="O105" s="91"/>
    </row>
    <row r="106" spans="1:15" s="92" customFormat="1" ht="72" x14ac:dyDescent="0.35">
      <c r="A106" s="87">
        <f t="shared" si="55"/>
        <v>80</v>
      </c>
      <c r="B106" s="93" t="str">
        <f t="shared" si="56"/>
        <v xml:space="preserve">N-LEG-3/16
N-CTR-CAR-1-06-003/01
N-CTR-CAR-1-01-013/00
N-CTR-CAR-1-02-013/00 </v>
      </c>
      <c r="C106" s="94" t="str">
        <f t="shared" si="56"/>
        <v>EP-CIV 10</v>
      </c>
      <c r="D106" s="93">
        <f t="shared" si="54"/>
        <v>80</v>
      </c>
      <c r="E106" s="95" t="str">
        <f>+E93</f>
        <v>Descabece de pilotes de 1.20 m de diámetro demoliendo de 0.50 m hasta 1.45 m de profundidad (el nivel será definido por la ENTIDAD) con equipo neumático, incluye: mano de obra, equipo, materiales, maniobras, carga y acarreo del material producto de demolición, disposición final, herramienta menor, limpieza y retiro de material sobrante, equipo de protección personal y todo lo necesario para su correcta ejecución. P.U.O.T.</v>
      </c>
      <c r="F106" s="96">
        <v>5.0999999999999996</v>
      </c>
      <c r="G106" s="97" t="str">
        <f>+G93</f>
        <v>M3</v>
      </c>
      <c r="H106" s="98"/>
      <c r="I106" s="107"/>
      <c r="J106" s="90">
        <f t="shared" si="53"/>
        <v>0</v>
      </c>
      <c r="K106" s="91"/>
      <c r="L106" s="91"/>
      <c r="M106" s="91"/>
      <c r="N106" s="91"/>
      <c r="O106" s="91"/>
    </row>
    <row r="107" spans="1:15" s="92" customFormat="1" ht="54" x14ac:dyDescent="0.35">
      <c r="A107" s="87">
        <f t="shared" si="55"/>
        <v>81</v>
      </c>
      <c r="B107" s="93" t="str">
        <f t="shared" si="56"/>
        <v>N-CMT-1-03/02</v>
      </c>
      <c r="C107" s="94" t="str">
        <f t="shared" si="56"/>
        <v>EP-VIA 03B</v>
      </c>
      <c r="D107" s="93">
        <f t="shared" si="54"/>
        <v>81</v>
      </c>
      <c r="E107" s="95" t="str">
        <f>+E94</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107" s="96">
        <v>11.6</v>
      </c>
      <c r="G107" s="97" t="str">
        <f>+G94</f>
        <v>M3</v>
      </c>
      <c r="H107" s="98"/>
      <c r="I107" s="107"/>
      <c r="J107" s="90">
        <f t="shared" si="53"/>
        <v>0</v>
      </c>
      <c r="K107" s="91"/>
      <c r="L107" s="91"/>
      <c r="M107" s="91"/>
      <c r="N107" s="91"/>
      <c r="O107" s="91"/>
    </row>
    <row r="108" spans="1:15" s="92" customFormat="1" ht="36" x14ac:dyDescent="0.35">
      <c r="A108" s="87">
        <f t="shared" si="55"/>
        <v>82</v>
      </c>
      <c r="B108" s="93">
        <f t="shared" si="56"/>
        <v>0</v>
      </c>
      <c r="C108" s="94" t="str">
        <f t="shared" si="56"/>
        <v>EP-CIV 25</v>
      </c>
      <c r="D108" s="93">
        <f t="shared" si="54"/>
        <v>82</v>
      </c>
      <c r="E108" s="95" t="str">
        <f>+E95</f>
        <v>Suministro y colocación de drenes de PVC de 10 CM de diámetro por 20 CM de largo, incluye: materiales, mano de obra, equipo, herramienta menor, limpieza y todo lo necesario para su correcta ejecución. P.U.O.T.</v>
      </c>
      <c r="F108" s="96">
        <v>3</v>
      </c>
      <c r="G108" s="97" t="str">
        <f>+G95</f>
        <v>PZA</v>
      </c>
      <c r="H108" s="98"/>
      <c r="I108" s="107"/>
      <c r="J108" s="90">
        <f t="shared" si="53"/>
        <v>0</v>
      </c>
      <c r="K108" s="91"/>
      <c r="L108" s="91"/>
      <c r="M108" s="91"/>
      <c r="N108" s="91"/>
      <c r="O108" s="91"/>
    </row>
    <row r="109" spans="1:15" s="92" customFormat="1" ht="36" x14ac:dyDescent="0.35">
      <c r="A109" s="87">
        <f t="shared" si="55"/>
        <v>83</v>
      </c>
      <c r="B109" s="93">
        <f t="shared" si="56"/>
        <v>0</v>
      </c>
      <c r="C109" s="94" t="str">
        <f t="shared" si="56"/>
        <v>EP-CIV 26</v>
      </c>
      <c r="D109" s="93">
        <f t="shared" si="54"/>
        <v>83</v>
      </c>
      <c r="E109" s="95" t="str">
        <f>+E96</f>
        <v>Espuma de poliestireno de 5 cm de espesor, incluye: materiales, mano de obra, equipo, herramienta menor, limpieza y todo lo necesario para su correcta ejecución. P.U.O.T.</v>
      </c>
      <c r="F109" s="96">
        <v>32.5</v>
      </c>
      <c r="G109" s="97" t="str">
        <f>+G96</f>
        <v>M2</v>
      </c>
      <c r="H109" s="98"/>
      <c r="I109" s="107"/>
      <c r="J109" s="90">
        <f t="shared" si="53"/>
        <v>0</v>
      </c>
      <c r="K109" s="91"/>
      <c r="L109" s="91"/>
      <c r="M109" s="91"/>
      <c r="N109" s="91"/>
      <c r="O109" s="91"/>
    </row>
    <row r="110" spans="1:15" x14ac:dyDescent="0.35">
      <c r="A110" s="43"/>
      <c r="B110" s="51"/>
      <c r="C110" s="44"/>
      <c r="D110" s="45" t="s">
        <v>167</v>
      </c>
      <c r="E110" s="46" t="s">
        <v>168</v>
      </c>
      <c r="F110" s="63"/>
      <c r="G110" s="52"/>
      <c r="H110" s="48"/>
      <c r="I110" s="53"/>
      <c r="J110" s="54"/>
    </row>
    <row r="111" spans="1:15" s="92" customFormat="1" ht="54" x14ac:dyDescent="0.35">
      <c r="A111" s="87">
        <f>A109+1</f>
        <v>84</v>
      </c>
      <c r="B111" s="93" t="str">
        <f>+B49</f>
        <v>N-CTR-CAR-1-02-004</v>
      </c>
      <c r="C111" s="94" t="str">
        <f>+C49</f>
        <v>EP-CIV 03</v>
      </c>
      <c r="D111" s="93">
        <f>D109+1</f>
        <v>84</v>
      </c>
      <c r="E111"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111" s="96">
        <v>46216</v>
      </c>
      <c r="G111" s="97" t="str">
        <f>+G49</f>
        <v>KG</v>
      </c>
      <c r="H111" s="98"/>
      <c r="I111" s="107"/>
      <c r="J111" s="90">
        <f t="shared" ref="J111:J122" si="57">ROUND(F111*I111,2)</f>
        <v>0</v>
      </c>
      <c r="K111" s="91"/>
      <c r="L111" s="91"/>
      <c r="M111" s="91"/>
      <c r="N111" s="91"/>
      <c r="O111" s="91"/>
    </row>
    <row r="112" spans="1:15" s="92" customFormat="1" ht="54" x14ac:dyDescent="0.35">
      <c r="A112" s="87">
        <f t="shared" si="55"/>
        <v>85</v>
      </c>
      <c r="B112" s="93" t="str">
        <f>+B49</f>
        <v>N-CTR-CAR-1-02-004</v>
      </c>
      <c r="C112" s="94" t="str">
        <f>+C49</f>
        <v>EP-CIV 03</v>
      </c>
      <c r="D112" s="93">
        <f t="shared" ref="D112" si="58">+D111+1</f>
        <v>85</v>
      </c>
      <c r="E112"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112" s="96">
        <v>9602</v>
      </c>
      <c r="G112" s="97" t="str">
        <f>+G49</f>
        <v>KG</v>
      </c>
      <c r="H112" s="98"/>
      <c r="I112" s="107"/>
      <c r="J112" s="90">
        <f t="shared" si="57"/>
        <v>0</v>
      </c>
      <c r="K112" s="91"/>
      <c r="L112" s="91"/>
      <c r="M112" s="91"/>
      <c r="N112" s="91"/>
      <c r="O112" s="91"/>
    </row>
    <row r="113" spans="1:15" s="92" customFormat="1" ht="72" x14ac:dyDescent="0.35">
      <c r="A113" s="87">
        <f t="shared" si="55"/>
        <v>86</v>
      </c>
      <c r="B113" s="93" t="str">
        <f>+B88</f>
        <v>N-CTR-CAR-1-02-003</v>
      </c>
      <c r="C113" s="94" t="str">
        <f>+C88</f>
        <v>EP-CIV 06C</v>
      </c>
      <c r="D113" s="93">
        <f>D112+1</f>
        <v>86</v>
      </c>
      <c r="E113"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113" s="96">
        <v>492.4</v>
      </c>
      <c r="G113" s="97" t="str">
        <f>+G88</f>
        <v>M3</v>
      </c>
      <c r="H113" s="98"/>
      <c r="I113" s="107"/>
      <c r="J113" s="90">
        <f t="shared" si="57"/>
        <v>0</v>
      </c>
      <c r="K113" s="91"/>
      <c r="L113" s="91"/>
      <c r="M113" s="91"/>
      <c r="N113" s="91"/>
      <c r="O113" s="91"/>
    </row>
    <row r="114" spans="1:15" s="92" customFormat="1" ht="72" x14ac:dyDescent="0.35">
      <c r="A114" s="87">
        <f t="shared" si="55"/>
        <v>87</v>
      </c>
      <c r="B114" s="93" t="str">
        <f>+B78</f>
        <v>N-CTR-CAR-1-02-003</v>
      </c>
      <c r="C114" s="94" t="str">
        <f>+C78</f>
        <v>EP-CIV 06B</v>
      </c>
      <c r="D114" s="93">
        <f t="shared" ref="D114:D122" si="59">D113+1</f>
        <v>87</v>
      </c>
      <c r="E114" s="95" t="str">
        <f>+E78</f>
        <v>Suministro, vaciado, vibrado y curado de concreto premezclado de f´c= 350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114" s="96">
        <v>25.2</v>
      </c>
      <c r="G114" s="97" t="str">
        <f>+G78</f>
        <v>M3</v>
      </c>
      <c r="H114" s="98"/>
      <c r="I114" s="107"/>
      <c r="J114" s="90">
        <f t="shared" si="57"/>
        <v>0</v>
      </c>
      <c r="K114" s="91"/>
      <c r="L114" s="91"/>
      <c r="M114" s="91"/>
      <c r="N114" s="91"/>
      <c r="O114" s="91"/>
    </row>
    <row r="115" spans="1:15" s="92" customFormat="1" ht="108" x14ac:dyDescent="0.35">
      <c r="A115" s="87">
        <f t="shared" si="55"/>
        <v>88</v>
      </c>
      <c r="B115" s="93" t="str">
        <f>+B90</f>
        <v xml:space="preserve">N-LEG-3/16
N-CTR-CAR-1-06-003/01
N-CTR-CAR-1-01-013/00 </v>
      </c>
      <c r="C115" s="94" t="str">
        <f>+C90</f>
        <v>EP-CIV 29</v>
      </c>
      <c r="D115" s="93">
        <f t="shared" si="59"/>
        <v>88</v>
      </c>
      <c r="E115" s="95" t="str">
        <f>+E90</f>
        <v>Perforación de 1.20 m de diámetro hasta una profundidad de 19.50 m, para la fabricación de pilotes en sitio; mediante perforadora rotaria, la perforación deberá considerar posibles interferencias, volumen medido geometricamente, incluye: el suministro y colocación de lodos bentoníticos o polimeros para ademe de perforación, así como su almacenaje, contención y retiro del sitio de manera que esté conforme a la normatividad ecológica, carga, traspaleo y acarreo de material producto de perforación, mano de obra, herramienta, equipo, limpieza y retiro de material sobrante, equipo de protección personal y todo lo necesario su correcta ejecución. P.U.O.T.</v>
      </c>
      <c r="F115" s="96">
        <v>400</v>
      </c>
      <c r="G115" s="97" t="str">
        <f>+G90</f>
        <v>M</v>
      </c>
      <c r="H115" s="98"/>
      <c r="I115" s="107"/>
      <c r="J115" s="90">
        <f t="shared" si="57"/>
        <v>0</v>
      </c>
      <c r="K115" s="91"/>
      <c r="L115" s="91"/>
      <c r="M115" s="91"/>
      <c r="N115" s="91"/>
      <c r="O115" s="91"/>
    </row>
    <row r="116" spans="1:15" s="92" customFormat="1" ht="72" x14ac:dyDescent="0.35">
      <c r="A116" s="87">
        <f t="shared" si="55"/>
        <v>89</v>
      </c>
      <c r="B116" s="93" t="str">
        <f>+B22</f>
        <v>N-LEG-3/16
N-CTR-CAR-1-01-006/00
N-CTR-CAR-1-01-007/11
N-CTR-CAR-1-01-011/11</v>
      </c>
      <c r="C116" s="94" t="str">
        <f>+C22</f>
        <v>EP-CIV 07</v>
      </c>
      <c r="D116" s="93">
        <f t="shared" si="59"/>
        <v>89</v>
      </c>
      <c r="E116"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16" s="96">
        <v>150.5</v>
      </c>
      <c r="G116" s="97" t="str">
        <f>+G22</f>
        <v>M3</v>
      </c>
      <c r="H116" s="98"/>
      <c r="I116" s="107"/>
      <c r="J116" s="90">
        <f t="shared" si="57"/>
        <v>0</v>
      </c>
      <c r="K116" s="91"/>
      <c r="L116" s="91"/>
      <c r="M116" s="91"/>
      <c r="N116" s="91"/>
      <c r="O116" s="91"/>
    </row>
    <row r="117" spans="1:15" s="92" customFormat="1" ht="72" x14ac:dyDescent="0.35">
      <c r="A117" s="87">
        <f t="shared" si="55"/>
        <v>90</v>
      </c>
      <c r="B117" s="93" t="str">
        <f t="shared" ref="B117:C122" si="60">+B92</f>
        <v>N-CTR-CAR-1-02-003</v>
      </c>
      <c r="C117" s="94" t="str">
        <f t="shared" si="60"/>
        <v>EP-CIV 06D</v>
      </c>
      <c r="D117" s="93">
        <f t="shared" si="59"/>
        <v>90</v>
      </c>
      <c r="E117" s="95" t="str">
        <f t="shared" ref="E117:E122" si="61">+E92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117" s="96">
        <v>150.5</v>
      </c>
      <c r="G117" s="97" t="str">
        <f>+G92</f>
        <v>M2</v>
      </c>
      <c r="H117" s="98"/>
      <c r="I117" s="107"/>
      <c r="J117" s="90">
        <f t="shared" si="57"/>
        <v>0</v>
      </c>
      <c r="K117" s="91"/>
      <c r="L117" s="91"/>
      <c r="M117" s="91"/>
      <c r="N117" s="91"/>
      <c r="O117" s="91"/>
    </row>
    <row r="118" spans="1:15" s="92" customFormat="1" ht="72" x14ac:dyDescent="0.35">
      <c r="A118" s="87">
        <f t="shared" si="55"/>
        <v>91</v>
      </c>
      <c r="B118" s="93" t="str">
        <f t="shared" si="60"/>
        <v xml:space="preserve">N-LEG-3/16
N-CTR-CAR-1-06-003/01
N-CTR-CAR-1-01-013/00
N-CTR-CAR-1-02-013/00 </v>
      </c>
      <c r="C118" s="94" t="str">
        <f t="shared" si="60"/>
        <v>EP-CIV 10</v>
      </c>
      <c r="D118" s="93">
        <f t="shared" si="59"/>
        <v>91</v>
      </c>
      <c r="E118" s="95" t="str">
        <f t="shared" si="61"/>
        <v>Descabece de pilotes de 1.20 m de diámetro demoliendo de 0.50 m hasta 1.45 m de profundidad (el nivel será definido por la ENTIDAD) con equipo neumático, incluye: mano de obra, equipo, materiales, maniobras, carga y acarreo del material producto de demolición, disposición final, herramienta menor, limpieza y retiro de material sobrante, equipo de protección personal y todo lo necesario para su correcta ejecución. P.U.O.T.</v>
      </c>
      <c r="F118" s="96">
        <v>11.4</v>
      </c>
      <c r="G118" s="97" t="str">
        <f>+G93</f>
        <v>M3</v>
      </c>
      <c r="H118" s="98"/>
      <c r="I118" s="107"/>
      <c r="J118" s="90">
        <f t="shared" si="57"/>
        <v>0</v>
      </c>
      <c r="K118" s="91"/>
      <c r="L118" s="91"/>
      <c r="M118" s="91"/>
      <c r="N118" s="91"/>
      <c r="O118" s="91"/>
    </row>
    <row r="119" spans="1:15" s="92" customFormat="1" ht="54" x14ac:dyDescent="0.35">
      <c r="A119" s="87">
        <f t="shared" si="55"/>
        <v>92</v>
      </c>
      <c r="B119" s="93" t="str">
        <f t="shared" si="60"/>
        <v>N-CMT-1-03/02</v>
      </c>
      <c r="C119" s="94" t="str">
        <f t="shared" si="60"/>
        <v>EP-VIA 03B</v>
      </c>
      <c r="D119" s="93">
        <f t="shared" si="59"/>
        <v>92</v>
      </c>
      <c r="E119" s="95" t="str">
        <f t="shared" si="61"/>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119" s="96">
        <v>71.599999999999994</v>
      </c>
      <c r="G119" s="97" t="str">
        <f>+G94</f>
        <v>M3</v>
      </c>
      <c r="H119" s="98"/>
      <c r="I119" s="107"/>
      <c r="J119" s="90">
        <f t="shared" si="57"/>
        <v>0</v>
      </c>
      <c r="K119" s="91"/>
      <c r="L119" s="91"/>
      <c r="M119" s="91"/>
      <c r="N119" s="91"/>
      <c r="O119" s="91"/>
    </row>
    <row r="120" spans="1:15" s="92" customFormat="1" ht="36" x14ac:dyDescent="0.35">
      <c r="A120" s="87">
        <f t="shared" si="55"/>
        <v>93</v>
      </c>
      <c r="B120" s="93">
        <f t="shared" si="60"/>
        <v>0</v>
      </c>
      <c r="C120" s="94" t="str">
        <f t="shared" si="60"/>
        <v>EP-CIV 25</v>
      </c>
      <c r="D120" s="93">
        <f t="shared" si="59"/>
        <v>93</v>
      </c>
      <c r="E120" s="95" t="str">
        <f t="shared" si="61"/>
        <v>Suministro y colocación de drenes de PVC de 10 CM de diámetro por 20 CM de largo, incluye: materiales, mano de obra, equipo, herramienta menor, limpieza y todo lo necesario para su correcta ejecución. P.U.O.T.</v>
      </c>
      <c r="F120" s="96">
        <v>11</v>
      </c>
      <c r="G120" s="97" t="str">
        <f>+G95</f>
        <v>PZA</v>
      </c>
      <c r="H120" s="98"/>
      <c r="I120" s="107"/>
      <c r="J120" s="90">
        <f t="shared" si="57"/>
        <v>0</v>
      </c>
      <c r="K120" s="91"/>
      <c r="L120" s="91"/>
      <c r="M120" s="91"/>
      <c r="N120" s="91"/>
      <c r="O120" s="91"/>
    </row>
    <row r="121" spans="1:15" s="92" customFormat="1" ht="36" x14ac:dyDescent="0.35">
      <c r="A121" s="87">
        <f t="shared" si="55"/>
        <v>94</v>
      </c>
      <c r="B121" s="93">
        <f t="shared" si="60"/>
        <v>0</v>
      </c>
      <c r="C121" s="94" t="str">
        <f t="shared" si="60"/>
        <v>EP-CIV 26</v>
      </c>
      <c r="D121" s="93">
        <f t="shared" si="59"/>
        <v>94</v>
      </c>
      <c r="E121" s="95" t="str">
        <f t="shared" si="61"/>
        <v>Espuma de poliestireno de 5 cm de espesor, incluye: materiales, mano de obra, equipo, herramienta menor, limpieza y todo lo necesario para su correcta ejecución. P.U.O.T.</v>
      </c>
      <c r="F121" s="96">
        <v>112</v>
      </c>
      <c r="G121" s="97" t="str">
        <f>+G96</f>
        <v>M2</v>
      </c>
      <c r="H121" s="98"/>
      <c r="I121" s="107"/>
      <c r="J121" s="90">
        <f t="shared" si="57"/>
        <v>0</v>
      </c>
      <c r="K121" s="91"/>
      <c r="L121" s="91"/>
      <c r="M121" s="91"/>
      <c r="N121" s="91"/>
      <c r="O121" s="91"/>
    </row>
    <row r="122" spans="1:15" s="92" customFormat="1" ht="36" x14ac:dyDescent="0.35">
      <c r="A122" s="87">
        <f t="shared" si="55"/>
        <v>95</v>
      </c>
      <c r="B122" s="93">
        <f t="shared" si="60"/>
        <v>0</v>
      </c>
      <c r="C122" s="94" t="str">
        <f t="shared" si="60"/>
        <v>EP-CIV 23</v>
      </c>
      <c r="D122" s="93">
        <f t="shared" si="59"/>
        <v>95</v>
      </c>
      <c r="E122" s="95" t="str">
        <f t="shared" si="61"/>
        <v>Suministro, habilitado y colocación de cartón asfaltado celotex de 1/2" x 10 cm de ancho, incluye: sellado con sikaflex 1A, materiales, mano de obra, herramienta, equipo y todo lo necesario para su correcta ejecución. P.U.O.T.</v>
      </c>
      <c r="F122" s="96">
        <v>0.8</v>
      </c>
      <c r="G122" s="97" t="str">
        <f t="shared" ref="G122" si="62">+G97</f>
        <v>m</v>
      </c>
      <c r="H122" s="98"/>
      <c r="I122" s="107"/>
      <c r="J122" s="90">
        <f t="shared" si="57"/>
        <v>0</v>
      </c>
      <c r="K122" s="91"/>
      <c r="L122" s="91"/>
      <c r="M122" s="91"/>
      <c r="N122" s="91"/>
      <c r="O122" s="91"/>
    </row>
    <row r="123" spans="1:15" x14ac:dyDescent="0.35">
      <c r="A123" s="43"/>
      <c r="B123" s="51"/>
      <c r="C123" s="44"/>
      <c r="D123" s="45" t="s">
        <v>169</v>
      </c>
      <c r="E123" s="46" t="s">
        <v>170</v>
      </c>
      <c r="F123" s="63"/>
      <c r="G123" s="52"/>
      <c r="H123" s="48"/>
      <c r="I123" s="53"/>
      <c r="J123" s="54"/>
    </row>
    <row r="124" spans="1:15" s="92" customFormat="1" ht="54" x14ac:dyDescent="0.35">
      <c r="A124" s="87">
        <f>A122+1</f>
        <v>96</v>
      </c>
      <c r="B124" s="93" t="str">
        <f t="shared" ref="B124:C124" si="63">+B99</f>
        <v>N-CTR-CAR-1-02-004</v>
      </c>
      <c r="C124" s="93" t="str">
        <f t="shared" si="63"/>
        <v>EP-CIV 03</v>
      </c>
      <c r="D124" s="93">
        <f>D122+1</f>
        <v>96</v>
      </c>
      <c r="E124" s="95" t="str">
        <f t="shared" ref="E124:G129" si="64">+E99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124" s="96">
        <v>13342</v>
      </c>
      <c r="G124" s="97" t="str">
        <f>+G99</f>
        <v>KG</v>
      </c>
      <c r="H124" s="98"/>
      <c r="I124" s="107"/>
      <c r="J124" s="90">
        <f t="shared" ref="J124:J135" si="65">ROUND(F124*I124,2)</f>
        <v>0</v>
      </c>
      <c r="K124" s="91"/>
      <c r="L124" s="91"/>
      <c r="M124" s="91"/>
      <c r="N124" s="91"/>
      <c r="O124" s="91"/>
    </row>
    <row r="125" spans="1:15" s="92" customFormat="1" ht="54" x14ac:dyDescent="0.35">
      <c r="A125" s="87">
        <f t="shared" si="55"/>
        <v>97</v>
      </c>
      <c r="B125" s="93" t="s">
        <v>112</v>
      </c>
      <c r="C125" s="93" t="s">
        <v>113</v>
      </c>
      <c r="D125" s="93">
        <f t="shared" ref="D125:D135" si="66">+D124+1</f>
        <v>97</v>
      </c>
      <c r="E125" s="95" t="str">
        <f t="shared" si="64"/>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125" s="96">
        <v>4859</v>
      </c>
      <c r="G125" s="97" t="str">
        <f t="shared" si="64"/>
        <v>KG</v>
      </c>
      <c r="H125" s="98"/>
      <c r="I125" s="107"/>
      <c r="J125" s="90">
        <f t="shared" si="65"/>
        <v>0</v>
      </c>
      <c r="K125" s="91"/>
      <c r="L125" s="91"/>
      <c r="M125" s="91"/>
      <c r="N125" s="91"/>
      <c r="O125" s="91"/>
    </row>
    <row r="126" spans="1:15" s="92" customFormat="1" ht="72" x14ac:dyDescent="0.35">
      <c r="A126" s="87">
        <f t="shared" si="55"/>
        <v>98</v>
      </c>
      <c r="B126" s="93" t="str">
        <f t="shared" ref="B126:C129" si="67">+B101</f>
        <v>N-CTR-CAR-1-02-003</v>
      </c>
      <c r="C126" s="93" t="str">
        <f t="shared" si="67"/>
        <v>EP-CIV 06C</v>
      </c>
      <c r="D126" s="93">
        <f>D125+1</f>
        <v>98</v>
      </c>
      <c r="E126" s="95" t="str">
        <f t="shared" si="64"/>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126" s="96">
        <v>138.69999999999999</v>
      </c>
      <c r="G126" s="97" t="str">
        <f t="shared" si="64"/>
        <v>M3</v>
      </c>
      <c r="H126" s="98"/>
      <c r="I126" s="107"/>
      <c r="J126" s="90">
        <f t="shared" si="65"/>
        <v>0</v>
      </c>
      <c r="K126" s="91"/>
      <c r="L126" s="91"/>
      <c r="M126" s="91"/>
      <c r="N126" s="91"/>
      <c r="O126" s="91"/>
    </row>
    <row r="127" spans="1:15" s="92" customFormat="1" ht="36" x14ac:dyDescent="0.35">
      <c r="A127" s="87">
        <f>+A126+1</f>
        <v>99</v>
      </c>
      <c r="B127" s="93">
        <f t="shared" si="67"/>
        <v>0</v>
      </c>
      <c r="C127" s="93" t="str">
        <f t="shared" si="67"/>
        <v>EP-CIV 23</v>
      </c>
      <c r="D127" s="93">
        <f>+D126+1</f>
        <v>99</v>
      </c>
      <c r="E127" s="95" t="str">
        <f t="shared" si="64"/>
        <v>Suministro, habilitado y colocación de cartón asfaltado celotex de 1/2" x 10 cm de ancho, incluye: sellado con sikaflex 1A, materiales, mano de obra, herramienta, equipo y todo lo necesario para su correcta ejecución. P.U.O.T.</v>
      </c>
      <c r="F127" s="96">
        <v>30.8</v>
      </c>
      <c r="G127" s="97" t="str">
        <f t="shared" si="64"/>
        <v>m</v>
      </c>
      <c r="H127" s="98"/>
      <c r="I127" s="107"/>
      <c r="J127" s="90">
        <f t="shared" si="65"/>
        <v>0</v>
      </c>
      <c r="K127" s="91"/>
      <c r="L127" s="91"/>
      <c r="M127" s="91"/>
      <c r="N127" s="91"/>
      <c r="O127" s="91"/>
    </row>
    <row r="128" spans="1:15" s="92" customFormat="1" ht="108" x14ac:dyDescent="0.35">
      <c r="A128" s="87">
        <f t="shared" si="55"/>
        <v>100</v>
      </c>
      <c r="B128" s="93" t="str">
        <f t="shared" si="67"/>
        <v xml:space="preserve">N-LEG-3/16
N-CTR-CAR-1-06-003/01
N-CTR-CAR-1-01-013/00 </v>
      </c>
      <c r="C128" s="93" t="str">
        <f t="shared" si="67"/>
        <v>EP-CIV 29</v>
      </c>
      <c r="D128" s="93">
        <f t="shared" si="66"/>
        <v>100</v>
      </c>
      <c r="E128" s="95" t="str">
        <f t="shared" si="64"/>
        <v>Perforación de 1.20 m de diámetro hasta una profundidad de 19.50 m, para la fabricación de pilotes en sitio; mediante perforadora rotaria, la perforación deberá considerar posibles interferencias, volumen medido geometricamente, incluye: el suministro y colocación de lodos bentoníticos o polimeros para ademe de perforación, así como su almacenaje, contención y retiro del sitio de manera que esté conforme a la normatividad ecológica, carga, traspaleo y acarreo de material producto de perforación, mano de obra, herramienta, equipo, limpieza y retiro de material sobrante, equipo de protección personal y todo lo necesario su correcta ejecución. P.U.O.T.</v>
      </c>
      <c r="F128" s="96">
        <v>88</v>
      </c>
      <c r="G128" s="97" t="str">
        <f>+G103</f>
        <v>M</v>
      </c>
      <c r="H128" s="98"/>
      <c r="I128" s="107"/>
      <c r="J128" s="90">
        <f t="shared" si="65"/>
        <v>0</v>
      </c>
      <c r="K128" s="91"/>
      <c r="L128" s="91"/>
      <c r="M128" s="91"/>
      <c r="N128" s="91"/>
      <c r="O128" s="91"/>
    </row>
    <row r="129" spans="1:15" s="92" customFormat="1" ht="72" x14ac:dyDescent="0.35">
      <c r="A129" s="87">
        <f t="shared" si="55"/>
        <v>101</v>
      </c>
      <c r="B129" s="93" t="str">
        <f t="shared" si="67"/>
        <v>N-LEG-3/16
N-CTR-CAR-1-01-006/00
N-CTR-CAR-1-01-007/11
N-CTR-CAR-1-01-011/11</v>
      </c>
      <c r="C129" s="93" t="str">
        <f t="shared" si="67"/>
        <v>EP-CIV 07</v>
      </c>
      <c r="D129" s="93">
        <f>D128+1</f>
        <v>101</v>
      </c>
      <c r="E129" s="95" t="str">
        <f t="shared" si="64"/>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29" s="96">
        <v>144.5</v>
      </c>
      <c r="G129" s="97" t="str">
        <f>+G104</f>
        <v>M3</v>
      </c>
      <c r="H129" s="98"/>
      <c r="I129" s="107"/>
      <c r="J129" s="90">
        <f t="shared" si="65"/>
        <v>0</v>
      </c>
      <c r="K129" s="91"/>
      <c r="L129" s="91"/>
      <c r="M129" s="91"/>
      <c r="N129" s="91"/>
      <c r="O129" s="91"/>
    </row>
    <row r="130" spans="1:15" s="92" customFormat="1" ht="72" x14ac:dyDescent="0.35">
      <c r="A130" s="87">
        <f t="shared" si="55"/>
        <v>102</v>
      </c>
      <c r="B130" s="93" t="str">
        <f>+B106</f>
        <v xml:space="preserve">N-LEG-3/16
N-CTR-CAR-1-06-003/01
N-CTR-CAR-1-01-013/00
N-CTR-CAR-1-02-013/00 </v>
      </c>
      <c r="C130" s="93" t="str">
        <f>+C106</f>
        <v>EP-CIV 10</v>
      </c>
      <c r="D130" s="93">
        <f t="shared" si="66"/>
        <v>102</v>
      </c>
      <c r="E130" s="95" t="str">
        <f>+E106</f>
        <v>Descabece de pilotes de 1.20 m de diámetro demoliendo de 0.50 m hasta 1.45 m de profundidad (el nivel será definido por la ENTIDAD) con equipo neumático, incluye: mano de obra, equipo, materiales, maniobras, carga y acarreo del material producto de demolición, disposición final, herramienta menor, limpieza y retiro de material sobrante, equipo de protección personal y todo lo necesario para su correcta ejecución. P.U.O.T.</v>
      </c>
      <c r="F130" s="96">
        <v>3.4</v>
      </c>
      <c r="G130" s="97" t="str">
        <f>+G106</f>
        <v>M3</v>
      </c>
      <c r="H130" s="98"/>
      <c r="I130" s="107"/>
      <c r="J130" s="90">
        <f t="shared" si="65"/>
        <v>0</v>
      </c>
      <c r="K130" s="91"/>
      <c r="L130" s="91"/>
      <c r="M130" s="91"/>
      <c r="N130" s="91"/>
      <c r="O130" s="91"/>
    </row>
    <row r="131" spans="1:15" s="92" customFormat="1" ht="54" x14ac:dyDescent="0.35">
      <c r="A131" s="87">
        <f t="shared" si="55"/>
        <v>103</v>
      </c>
      <c r="B131" s="93" t="str">
        <f t="shared" ref="B131:C131" si="68">+B107</f>
        <v>N-CMT-1-03/02</v>
      </c>
      <c r="C131" s="93" t="str">
        <f t="shared" si="68"/>
        <v>EP-VIA 03B</v>
      </c>
      <c r="D131" s="93">
        <f>D130+1</f>
        <v>103</v>
      </c>
      <c r="E131" s="95" t="str">
        <f>+E107</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131" s="96">
        <v>15.2</v>
      </c>
      <c r="G131" s="97" t="str">
        <f>+G107</f>
        <v>M3</v>
      </c>
      <c r="H131" s="98"/>
      <c r="I131" s="107"/>
      <c r="J131" s="90">
        <f t="shared" si="65"/>
        <v>0</v>
      </c>
      <c r="K131" s="91"/>
      <c r="L131" s="91"/>
      <c r="M131" s="91"/>
      <c r="N131" s="91"/>
      <c r="O131" s="91"/>
    </row>
    <row r="132" spans="1:15" s="92" customFormat="1" ht="36" x14ac:dyDescent="0.35">
      <c r="A132" s="87">
        <f t="shared" si="55"/>
        <v>104</v>
      </c>
      <c r="B132" s="93">
        <v>0</v>
      </c>
      <c r="C132" s="102" t="s">
        <v>746</v>
      </c>
      <c r="D132" s="93">
        <f t="shared" si="66"/>
        <v>104</v>
      </c>
      <c r="E132" s="95" t="s">
        <v>171</v>
      </c>
      <c r="F132" s="96">
        <v>1</v>
      </c>
      <c r="G132" s="97" t="s">
        <v>76</v>
      </c>
      <c r="H132" s="98"/>
      <c r="I132" s="107"/>
      <c r="J132" s="90">
        <f t="shared" si="65"/>
        <v>0</v>
      </c>
      <c r="K132" s="91"/>
      <c r="L132" s="91"/>
      <c r="M132" s="91"/>
      <c r="N132" s="91"/>
      <c r="O132" s="91"/>
    </row>
    <row r="133" spans="1:15" s="92" customFormat="1" ht="36" x14ac:dyDescent="0.35">
      <c r="A133" s="87">
        <f t="shared" si="55"/>
        <v>105</v>
      </c>
      <c r="B133" s="93">
        <v>0</v>
      </c>
      <c r="C133" s="102" t="s">
        <v>747</v>
      </c>
      <c r="D133" s="93">
        <f t="shared" si="66"/>
        <v>105</v>
      </c>
      <c r="E133" s="95" t="s">
        <v>172</v>
      </c>
      <c r="F133" s="96">
        <v>1</v>
      </c>
      <c r="G133" s="97" t="s">
        <v>76</v>
      </c>
      <c r="H133" s="98"/>
      <c r="I133" s="107"/>
      <c r="J133" s="90">
        <f t="shared" si="65"/>
        <v>0</v>
      </c>
      <c r="K133" s="91"/>
      <c r="L133" s="91"/>
      <c r="M133" s="91"/>
      <c r="N133" s="91"/>
      <c r="O133" s="91"/>
    </row>
    <row r="134" spans="1:15" s="92" customFormat="1" ht="36" x14ac:dyDescent="0.35">
      <c r="A134" s="87">
        <f t="shared" si="55"/>
        <v>106</v>
      </c>
      <c r="B134" s="93">
        <f>+B121</f>
        <v>0</v>
      </c>
      <c r="C134" s="93" t="s">
        <v>163</v>
      </c>
      <c r="D134" s="93">
        <f t="shared" si="66"/>
        <v>106</v>
      </c>
      <c r="E134" s="95" t="str">
        <f>+E121</f>
        <v>Espuma de poliestireno de 5 cm de espesor, incluye: materiales, mano de obra, equipo, herramienta menor, limpieza y todo lo necesario para su correcta ejecución. P.U.O.T.</v>
      </c>
      <c r="F134" s="96">
        <v>14.3</v>
      </c>
      <c r="G134" s="97" t="str">
        <f>+G121</f>
        <v>M2</v>
      </c>
      <c r="H134" s="98"/>
      <c r="I134" s="107"/>
      <c r="J134" s="90">
        <f t="shared" si="65"/>
        <v>0</v>
      </c>
      <c r="K134" s="91"/>
      <c r="L134" s="91"/>
      <c r="M134" s="91"/>
      <c r="N134" s="91"/>
      <c r="O134" s="91"/>
    </row>
    <row r="135" spans="1:15" s="92" customFormat="1" ht="36" x14ac:dyDescent="0.35">
      <c r="A135" s="87">
        <f t="shared" si="55"/>
        <v>107</v>
      </c>
      <c r="B135" s="93"/>
      <c r="C135" s="94" t="s">
        <v>163</v>
      </c>
      <c r="D135" s="93">
        <f t="shared" si="66"/>
        <v>107</v>
      </c>
      <c r="E135" s="95" t="str">
        <f>+E122</f>
        <v>Suministro, habilitado y colocación de cartón asfaltado celotex de 1/2" x 10 cm de ancho, incluye: sellado con sikaflex 1A, materiales, mano de obra, herramienta, equipo y todo lo necesario para su correcta ejecución. P.U.O.T.</v>
      </c>
      <c r="F135" s="96">
        <v>14.3</v>
      </c>
      <c r="G135" s="93" t="str">
        <f>+G122</f>
        <v>m</v>
      </c>
      <c r="H135" s="98"/>
      <c r="I135" s="107"/>
      <c r="J135" s="90">
        <f t="shared" si="65"/>
        <v>0</v>
      </c>
      <c r="K135" s="91"/>
      <c r="L135" s="91"/>
      <c r="M135" s="91"/>
      <c r="N135" s="91"/>
      <c r="O135" s="91"/>
    </row>
    <row r="136" spans="1:15" x14ac:dyDescent="0.35">
      <c r="A136" s="43"/>
      <c r="B136" s="51"/>
      <c r="C136" s="44"/>
      <c r="D136" s="45" t="s">
        <v>173</v>
      </c>
      <c r="E136" s="46" t="s">
        <v>174</v>
      </c>
      <c r="F136" s="63"/>
      <c r="G136" s="52"/>
      <c r="H136" s="48"/>
      <c r="I136" s="53"/>
      <c r="J136" s="54"/>
    </row>
    <row r="137" spans="1:15" s="92" customFormat="1" ht="72" x14ac:dyDescent="0.35">
      <c r="A137" s="87">
        <f>+A135+1</f>
        <v>108</v>
      </c>
      <c r="B137" s="93" t="str">
        <f t="shared" ref="B137:C137" si="69">+B71</f>
        <v>N-CTR-CAR-1-02-003</v>
      </c>
      <c r="C137" s="93" t="str">
        <f t="shared" si="69"/>
        <v>EP-CIV 06A</v>
      </c>
      <c r="D137" s="93">
        <f>+D135+1</f>
        <v>108</v>
      </c>
      <c r="E137" s="95" t="str">
        <f>+E71</f>
        <v>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137" s="96">
        <v>23.3</v>
      </c>
      <c r="G137" s="97" t="str">
        <f t="shared" ref="G137" si="70">+G71</f>
        <v>M3</v>
      </c>
      <c r="H137" s="88"/>
      <c r="I137" s="107"/>
      <c r="J137" s="90">
        <f>ROUND(F137*I137,2)</f>
        <v>0</v>
      </c>
      <c r="K137" s="91"/>
      <c r="L137" s="91"/>
      <c r="M137" s="91"/>
      <c r="N137" s="91"/>
      <c r="O137" s="91"/>
    </row>
    <row r="138" spans="1:15" s="92" customFormat="1" ht="36" x14ac:dyDescent="0.35">
      <c r="A138" s="87">
        <f>+A137+1</f>
        <v>109</v>
      </c>
      <c r="B138" s="93" t="str">
        <f t="shared" ref="B138:C138" si="71">+B69</f>
        <v>N-CTR-CAR-1-02-004</v>
      </c>
      <c r="C138" s="93" t="str">
        <f t="shared" si="71"/>
        <v>EP-CIV 03A</v>
      </c>
      <c r="D138" s="93">
        <f>+D137+1</f>
        <v>109</v>
      </c>
      <c r="E138" s="95" t="str">
        <f>+E69</f>
        <v>Suministro, habilitado e instalación de malla electrosoldada 6-6 / 10-10, incluye: materiales, mano de obra, herramienta, equipo y todo lo necesario para su correcta ejecución. P.U.O.T.</v>
      </c>
      <c r="F138" s="96">
        <v>222</v>
      </c>
      <c r="G138" s="97" t="str">
        <f>+G69</f>
        <v>M2</v>
      </c>
      <c r="H138" s="88"/>
      <c r="I138" s="107"/>
      <c r="J138" s="90">
        <f>ROUND(F138*I138,2)</f>
        <v>0</v>
      </c>
      <c r="K138" s="91"/>
      <c r="L138" s="91"/>
      <c r="M138" s="91"/>
      <c r="N138" s="91"/>
      <c r="O138" s="91"/>
    </row>
    <row r="139" spans="1:15" s="92" customFormat="1" ht="72" x14ac:dyDescent="0.35">
      <c r="A139" s="87">
        <f t="shared" ref="A139:A141" si="72">+A138+1</f>
        <v>110</v>
      </c>
      <c r="B139" s="93" t="str">
        <f>+B22</f>
        <v>N-LEG-3/16
N-CTR-CAR-1-01-006/00
N-CTR-CAR-1-01-007/11
N-CTR-CAR-1-01-011/11</v>
      </c>
      <c r="C139" s="93" t="str">
        <f>+C22</f>
        <v>EP-CIV 07</v>
      </c>
      <c r="D139" s="93">
        <f>D138+1</f>
        <v>110</v>
      </c>
      <c r="E139"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39" s="96">
        <v>4.5999999999999996</v>
      </c>
      <c r="G139" s="97" t="str">
        <f>+G22</f>
        <v>M3</v>
      </c>
      <c r="H139" s="88"/>
      <c r="I139" s="107"/>
      <c r="J139" s="90">
        <f>ROUND(F139*I139,2)</f>
        <v>0</v>
      </c>
      <c r="K139" s="91"/>
      <c r="L139" s="91"/>
      <c r="M139" s="91"/>
      <c r="N139" s="91"/>
      <c r="O139" s="91"/>
    </row>
    <row r="140" spans="1:15" s="92" customFormat="1" ht="72" x14ac:dyDescent="0.35">
      <c r="A140" s="87">
        <f t="shared" si="72"/>
        <v>111</v>
      </c>
      <c r="B140" s="93" t="str">
        <f t="shared" ref="B140:C140" si="73">+B92</f>
        <v>N-CTR-CAR-1-02-003</v>
      </c>
      <c r="C140" s="93" t="str">
        <f t="shared" si="73"/>
        <v>EP-CIV 06D</v>
      </c>
      <c r="D140" s="93">
        <f>D139+1</f>
        <v>111</v>
      </c>
      <c r="E140"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140" s="96">
        <v>6</v>
      </c>
      <c r="G140" s="97" t="str">
        <f>+G92</f>
        <v>M2</v>
      </c>
      <c r="H140" s="88"/>
      <c r="I140" s="107"/>
      <c r="J140" s="90">
        <f>ROUND(F140*I140,2)</f>
        <v>0</v>
      </c>
      <c r="K140" s="91"/>
      <c r="L140" s="91"/>
      <c r="M140" s="91"/>
      <c r="N140" s="91"/>
      <c r="O140" s="91"/>
    </row>
    <row r="141" spans="1:15" s="92" customFormat="1" ht="36" x14ac:dyDescent="0.35">
      <c r="A141" s="87">
        <f t="shared" si="72"/>
        <v>112</v>
      </c>
      <c r="B141" s="93">
        <f>+B80</f>
        <v>0</v>
      </c>
      <c r="C141" s="93" t="str">
        <f>+C80</f>
        <v>EP-CIV 23</v>
      </c>
      <c r="D141" s="93">
        <f>D140+1</f>
        <v>112</v>
      </c>
      <c r="E141" s="95" t="str">
        <f>+E80</f>
        <v>Suministro, habilitado y colocación de cartón asfaltado celotex de 1/2" x 10 cm de ancho, incluye: sellado con sikaflex 1A, materiales, mano de obra, herramienta, equipo y todo lo necesario para su correcta ejecución. P.U.O.T.</v>
      </c>
      <c r="F141" s="96">
        <v>3.6</v>
      </c>
      <c r="G141" s="97" t="str">
        <f>+G80</f>
        <v>m</v>
      </c>
      <c r="H141" s="88"/>
      <c r="I141" s="107"/>
      <c r="J141" s="90">
        <f>ROUND(F141*I141,2)</f>
        <v>0</v>
      </c>
      <c r="K141" s="91"/>
      <c r="L141" s="91"/>
      <c r="M141" s="91"/>
      <c r="N141" s="91"/>
      <c r="O141" s="91"/>
    </row>
    <row r="142" spans="1:15" x14ac:dyDescent="0.35">
      <c r="A142" s="43"/>
      <c r="B142" s="51"/>
      <c r="C142" s="44"/>
      <c r="D142" s="45" t="s">
        <v>175</v>
      </c>
      <c r="E142" s="46" t="s">
        <v>176</v>
      </c>
      <c r="F142" s="63"/>
      <c r="G142" s="52"/>
      <c r="H142" s="48"/>
      <c r="I142" s="53"/>
      <c r="J142" s="54"/>
    </row>
    <row r="143" spans="1:15" s="92" customFormat="1" ht="36" x14ac:dyDescent="0.35">
      <c r="A143" s="87">
        <f>+A141+1</f>
        <v>113</v>
      </c>
      <c r="B143" s="93"/>
      <c r="C143" s="94" t="s">
        <v>177</v>
      </c>
      <c r="D143" s="93">
        <f>D141+1</f>
        <v>113</v>
      </c>
      <c r="E143" s="95" t="s">
        <v>178</v>
      </c>
      <c r="F143" s="96">
        <v>1</v>
      </c>
      <c r="G143" s="97" t="s">
        <v>76</v>
      </c>
      <c r="H143" s="98"/>
      <c r="I143" s="107"/>
      <c r="J143" s="90">
        <f>ROUND(F143*I143,2)</f>
        <v>0</v>
      </c>
      <c r="K143" s="91"/>
      <c r="L143" s="91"/>
      <c r="M143" s="91"/>
      <c r="N143" s="91"/>
      <c r="O143" s="91"/>
    </row>
    <row r="144" spans="1:15" x14ac:dyDescent="0.35">
      <c r="A144" s="43"/>
      <c r="B144" s="51"/>
      <c r="C144" s="44"/>
      <c r="D144" s="45" t="s">
        <v>179</v>
      </c>
      <c r="E144" s="46" t="s">
        <v>180</v>
      </c>
      <c r="F144" s="63"/>
      <c r="G144" s="52"/>
      <c r="H144" s="48"/>
      <c r="I144" s="53"/>
      <c r="J144" s="54"/>
    </row>
    <row r="145" spans="1:15" s="92" customFormat="1" ht="36" x14ac:dyDescent="0.35">
      <c r="A145" s="87">
        <f>+A143+1</f>
        <v>114</v>
      </c>
      <c r="B145" s="93" t="str">
        <f t="shared" ref="B145" si="74">+B20</f>
        <v>N-LEG-3/16
N-CTR-CAR-1-01-002/00</v>
      </c>
      <c r="C145" s="93" t="str">
        <f>+C20</f>
        <v>EP-CIV 12</v>
      </c>
      <c r="D145" s="93">
        <f>D143+1</f>
        <v>114</v>
      </c>
      <c r="E145" s="95" t="str">
        <f>+E20</f>
        <v>Despalme de 20 cm de espesor, volumen medido en banco, incluye: limpia, materiales, mano de obra, maquinaria, equipo, herramienta, y todo lo necesario para su correcta ejecución. P.U.O.T.</v>
      </c>
      <c r="F145" s="96">
        <v>328</v>
      </c>
      <c r="G145" s="97" t="str">
        <f>+G20</f>
        <v>M3</v>
      </c>
      <c r="H145" s="98"/>
      <c r="I145" s="107"/>
      <c r="J145" s="90">
        <f t="shared" ref="J145:J153" si="75">ROUND(F145*I145,2)</f>
        <v>0</v>
      </c>
      <c r="K145" s="91"/>
      <c r="L145" s="91"/>
      <c r="M145" s="91"/>
      <c r="N145" s="91"/>
      <c r="O145" s="91"/>
    </row>
    <row r="146" spans="1:15" s="92" customFormat="1" ht="72" x14ac:dyDescent="0.35">
      <c r="A146" s="87">
        <f t="shared" si="55"/>
        <v>115</v>
      </c>
      <c r="B146" s="93" t="str">
        <f>+B22</f>
        <v>N-LEG-3/16
N-CTR-CAR-1-01-006/00
N-CTR-CAR-1-01-007/11
N-CTR-CAR-1-01-011/11</v>
      </c>
      <c r="C146" s="93" t="str">
        <f>+C22</f>
        <v>EP-CIV 07</v>
      </c>
      <c r="D146" s="93">
        <f t="shared" ref="D146" si="76">+D145+1</f>
        <v>115</v>
      </c>
      <c r="E146"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46" s="96">
        <v>1125</v>
      </c>
      <c r="G146" s="97" t="str">
        <f>+G22</f>
        <v>M3</v>
      </c>
      <c r="H146" s="98"/>
      <c r="I146" s="107"/>
      <c r="J146" s="90">
        <f t="shared" si="75"/>
        <v>0</v>
      </c>
      <c r="K146" s="91"/>
      <c r="L146" s="91"/>
      <c r="M146" s="91"/>
      <c r="N146" s="91"/>
      <c r="O146" s="91"/>
    </row>
    <row r="147" spans="1:15" s="92" customFormat="1" ht="72" x14ac:dyDescent="0.35">
      <c r="A147" s="87">
        <f>+A146+1</f>
        <v>116</v>
      </c>
      <c r="B147" s="93" t="s">
        <v>181</v>
      </c>
      <c r="C147" s="94" t="s">
        <v>182</v>
      </c>
      <c r="D147" s="93">
        <f>+D146+1</f>
        <v>116</v>
      </c>
      <c r="E147" s="95" t="s">
        <v>183</v>
      </c>
      <c r="F147" s="96">
        <v>508</v>
      </c>
      <c r="G147" s="97" t="s">
        <v>27</v>
      </c>
      <c r="H147" s="98"/>
      <c r="I147" s="107"/>
      <c r="J147" s="90">
        <f t="shared" si="75"/>
        <v>0</v>
      </c>
      <c r="K147" s="91"/>
      <c r="L147" s="91"/>
      <c r="M147" s="91"/>
      <c r="N147" s="91"/>
      <c r="O147" s="91"/>
    </row>
    <row r="148" spans="1:15" s="92" customFormat="1" ht="72" x14ac:dyDescent="0.35">
      <c r="A148" s="87">
        <f t="shared" ref="A148:A153" si="77">+A147+1</f>
        <v>117</v>
      </c>
      <c r="B148" s="93" t="s">
        <v>184</v>
      </c>
      <c r="C148" s="94" t="s">
        <v>185</v>
      </c>
      <c r="D148" s="93">
        <f t="shared" ref="D148:D153" si="78">+D147+1</f>
        <v>117</v>
      </c>
      <c r="E148" s="95" t="s">
        <v>186</v>
      </c>
      <c r="F148" s="96">
        <v>407</v>
      </c>
      <c r="G148" s="97" t="s">
        <v>27</v>
      </c>
      <c r="H148" s="98"/>
      <c r="I148" s="107"/>
      <c r="J148" s="90">
        <f t="shared" si="75"/>
        <v>0</v>
      </c>
      <c r="K148" s="91"/>
      <c r="L148" s="91"/>
      <c r="M148" s="91"/>
      <c r="N148" s="91"/>
      <c r="O148" s="91"/>
    </row>
    <row r="149" spans="1:15" s="92" customFormat="1" ht="36" x14ac:dyDescent="0.35">
      <c r="A149" s="87">
        <f t="shared" si="77"/>
        <v>118</v>
      </c>
      <c r="B149" s="93" t="s">
        <v>187</v>
      </c>
      <c r="C149" s="102" t="s">
        <v>754</v>
      </c>
      <c r="D149" s="93">
        <f t="shared" si="78"/>
        <v>118</v>
      </c>
      <c r="E149" s="95" t="s">
        <v>189</v>
      </c>
      <c r="F149" s="96">
        <v>1700</v>
      </c>
      <c r="G149" s="97" t="s">
        <v>40</v>
      </c>
      <c r="H149" s="98"/>
      <c r="I149" s="107"/>
      <c r="J149" s="90">
        <f t="shared" si="75"/>
        <v>0</v>
      </c>
      <c r="K149" s="91"/>
      <c r="L149" s="91"/>
      <c r="M149" s="91"/>
      <c r="N149" s="91"/>
      <c r="O149" s="91"/>
    </row>
    <row r="150" spans="1:15" s="92" customFormat="1" ht="72" x14ac:dyDescent="0.35">
      <c r="A150" s="87">
        <f t="shared" si="77"/>
        <v>119</v>
      </c>
      <c r="B150" s="93" t="s">
        <v>190</v>
      </c>
      <c r="C150" s="102" t="s">
        <v>188</v>
      </c>
      <c r="D150" s="93">
        <f t="shared" si="78"/>
        <v>119</v>
      </c>
      <c r="E150" s="95" t="s">
        <v>191</v>
      </c>
      <c r="F150" s="96">
        <v>187</v>
      </c>
      <c r="G150" s="97" t="s">
        <v>27</v>
      </c>
      <c r="H150" s="98"/>
      <c r="I150" s="107"/>
      <c r="J150" s="90">
        <f t="shared" si="75"/>
        <v>0</v>
      </c>
      <c r="K150" s="91"/>
      <c r="L150" s="91"/>
      <c r="M150" s="91"/>
      <c r="N150" s="91"/>
      <c r="O150" s="91"/>
    </row>
    <row r="151" spans="1:15" s="92" customFormat="1" ht="54" x14ac:dyDescent="0.35">
      <c r="A151" s="87">
        <f t="shared" si="77"/>
        <v>120</v>
      </c>
      <c r="B151" s="93" t="str">
        <f t="shared" ref="B151:C152" si="79">+B23</f>
        <v>N-LEG-3/16
N-CTR-CAR-1-02-013/00</v>
      </c>
      <c r="C151" s="93" t="str">
        <f t="shared" si="79"/>
        <v>EP-CIV 08</v>
      </c>
      <c r="D151" s="93">
        <f t="shared" si="78"/>
        <v>120</v>
      </c>
      <c r="E151"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151" s="96">
        <v>260</v>
      </c>
      <c r="G151" s="97" t="str">
        <f>+G23</f>
        <v>M3</v>
      </c>
      <c r="H151" s="98"/>
      <c r="I151" s="107"/>
      <c r="J151" s="90">
        <f t="shared" si="75"/>
        <v>0</v>
      </c>
      <c r="K151" s="91"/>
      <c r="L151" s="91"/>
      <c r="M151" s="91"/>
      <c r="N151" s="91"/>
      <c r="O151" s="91"/>
    </row>
    <row r="152" spans="1:15" s="92" customFormat="1" ht="36" x14ac:dyDescent="0.35">
      <c r="A152" s="87">
        <f t="shared" si="77"/>
        <v>121</v>
      </c>
      <c r="B152" s="93" t="str">
        <f t="shared" si="79"/>
        <v>N-LEG-3/16
N-CTR-CAR-1-01-013</v>
      </c>
      <c r="C152" s="93" t="str">
        <f t="shared" si="79"/>
        <v>EP-CIV 01</v>
      </c>
      <c r="D152" s="93">
        <f t="shared" si="78"/>
        <v>121</v>
      </c>
      <c r="E152" s="95" t="str">
        <f>+E24</f>
        <v>Carga y acarreo de material producto de las excavaciones, despalme, desmonte, corte y/o demoliciones no aprovechables, incluye: disposición final, mano obra, maquinaria, equipo, herramienta y todo lo necesario para su correcta ejecución. P.U.O.T.</v>
      </c>
      <c r="F152" s="96">
        <v>2226.9</v>
      </c>
      <c r="G152" s="97" t="str">
        <f>+G24</f>
        <v>M3</v>
      </c>
      <c r="H152" s="98"/>
      <c r="I152" s="107"/>
      <c r="J152" s="90">
        <f t="shared" si="75"/>
        <v>0</v>
      </c>
      <c r="K152" s="91"/>
      <c r="L152" s="91"/>
      <c r="M152" s="91"/>
      <c r="N152" s="91"/>
      <c r="O152" s="91"/>
    </row>
    <row r="153" spans="1:15" s="92" customFormat="1" ht="72" x14ac:dyDescent="0.35">
      <c r="A153" s="87">
        <f t="shared" si="77"/>
        <v>122</v>
      </c>
      <c r="B153" s="93" t="str">
        <f>+B50</f>
        <v>N-CTR-CAR-1-02-003</v>
      </c>
      <c r="C153" s="93" t="str">
        <f>+C50</f>
        <v>EP-CIV 06</v>
      </c>
      <c r="D153" s="93">
        <f t="shared" si="78"/>
        <v>122</v>
      </c>
      <c r="E153"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153" s="96">
        <v>73</v>
      </c>
      <c r="G153" s="97" t="str">
        <f>+G50</f>
        <v>M3</v>
      </c>
      <c r="H153" s="98"/>
      <c r="I153" s="107"/>
      <c r="J153" s="90">
        <f t="shared" si="75"/>
        <v>0</v>
      </c>
      <c r="K153" s="91"/>
      <c r="L153" s="91"/>
      <c r="M153" s="91"/>
      <c r="N153" s="91"/>
      <c r="O153" s="91"/>
    </row>
    <row r="154" spans="1:15" x14ac:dyDescent="0.35">
      <c r="A154" s="43"/>
      <c r="B154" s="51"/>
      <c r="C154" s="44"/>
      <c r="D154" s="45" t="s">
        <v>192</v>
      </c>
      <c r="E154" s="46" t="s">
        <v>193</v>
      </c>
      <c r="F154" s="63"/>
      <c r="G154" s="52"/>
      <c r="H154" s="48"/>
      <c r="I154" s="53"/>
      <c r="J154" s="54"/>
    </row>
    <row r="155" spans="1:15" s="92" customFormat="1" ht="36" x14ac:dyDescent="0.35">
      <c r="A155" s="115">
        <f>A153+1</f>
        <v>123</v>
      </c>
      <c r="B155" s="93" t="str">
        <f t="shared" ref="B155:C156" si="80">+B145</f>
        <v>N-LEG-3/16
N-CTR-CAR-1-01-002/00</v>
      </c>
      <c r="C155" s="94" t="str">
        <f t="shared" si="80"/>
        <v>EP-CIV 12</v>
      </c>
      <c r="D155" s="93">
        <f>+D153+1</f>
        <v>123</v>
      </c>
      <c r="E155" s="95" t="str">
        <f>+E145</f>
        <v>Despalme de 20 cm de espesor, volumen medido en banco, incluye: limpia, materiales, mano de obra, maquinaria, equipo, herramienta, y todo lo necesario para su correcta ejecución. P.U.O.T.</v>
      </c>
      <c r="F155" s="96">
        <v>82</v>
      </c>
      <c r="G155" s="97" t="str">
        <f>+G145</f>
        <v>M3</v>
      </c>
      <c r="H155" s="98"/>
      <c r="I155" s="107"/>
      <c r="J155" s="90">
        <f>ROUND(F155*I155,2)</f>
        <v>0</v>
      </c>
      <c r="K155" s="91"/>
      <c r="L155" s="91"/>
      <c r="M155" s="91"/>
      <c r="N155" s="91"/>
      <c r="O155" s="91"/>
    </row>
    <row r="156" spans="1:15" s="92" customFormat="1" ht="72" x14ac:dyDescent="0.35">
      <c r="A156" s="87">
        <f t="shared" si="55"/>
        <v>124</v>
      </c>
      <c r="B156" s="93" t="str">
        <f t="shared" si="80"/>
        <v>N-LEG-3/16
N-CTR-CAR-1-01-006/00
N-CTR-CAR-1-01-007/11
N-CTR-CAR-1-01-011/11</v>
      </c>
      <c r="C156" s="94" t="str">
        <f t="shared" si="80"/>
        <v>EP-CIV 07</v>
      </c>
      <c r="D156" s="93">
        <f>+D155+1</f>
        <v>124</v>
      </c>
      <c r="E156" s="95" t="str">
        <f>+E146</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56" s="96">
        <v>7101</v>
      </c>
      <c r="G156" s="97" t="str">
        <f>+G146</f>
        <v>M3</v>
      </c>
      <c r="H156" s="98"/>
      <c r="I156" s="107"/>
      <c r="J156" s="90">
        <f>ROUND(F156*I156,2)</f>
        <v>0</v>
      </c>
      <c r="K156" s="91"/>
      <c r="L156" s="91"/>
      <c r="M156" s="91"/>
      <c r="N156" s="91"/>
      <c r="O156" s="91"/>
    </row>
    <row r="157" spans="1:15" s="92" customFormat="1" ht="54" x14ac:dyDescent="0.35">
      <c r="A157" s="87">
        <f t="shared" si="55"/>
        <v>125</v>
      </c>
      <c r="B157" s="93" t="str">
        <f>+B151</f>
        <v>N-LEG-3/16
N-CTR-CAR-1-02-013/00</v>
      </c>
      <c r="C157" s="94" t="str">
        <f>+C151</f>
        <v>EP-CIV 08</v>
      </c>
      <c r="D157" s="93">
        <f>D156+1</f>
        <v>125</v>
      </c>
      <c r="E157" s="95" t="str">
        <f>+E151</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157" s="96">
        <v>126</v>
      </c>
      <c r="G157" s="97" t="str">
        <f>+G151</f>
        <v>M3</v>
      </c>
      <c r="H157" s="98"/>
      <c r="I157" s="107"/>
      <c r="J157" s="90">
        <f>ROUND(F157*I157,2)</f>
        <v>0</v>
      </c>
      <c r="K157" s="91"/>
      <c r="L157" s="91"/>
      <c r="M157" s="91"/>
      <c r="N157" s="91"/>
      <c r="O157" s="91"/>
    </row>
    <row r="158" spans="1:15" x14ac:dyDescent="0.35">
      <c r="A158" s="43"/>
      <c r="B158" s="51"/>
      <c r="C158" s="44"/>
      <c r="D158" s="45" t="s">
        <v>194</v>
      </c>
      <c r="E158" s="46" t="s">
        <v>195</v>
      </c>
      <c r="F158" s="63"/>
      <c r="G158" s="52"/>
      <c r="H158" s="48"/>
      <c r="I158" s="53"/>
      <c r="J158" s="54"/>
    </row>
    <row r="159" spans="1:15" s="92" customFormat="1" ht="36" x14ac:dyDescent="0.35">
      <c r="A159" s="87">
        <f>A157+1</f>
        <v>126</v>
      </c>
      <c r="B159" s="93" t="s">
        <v>196</v>
      </c>
      <c r="C159" s="94" t="s">
        <v>197</v>
      </c>
      <c r="D159" s="93">
        <f>+D157+1</f>
        <v>126</v>
      </c>
      <c r="E159" s="95" t="s">
        <v>198</v>
      </c>
      <c r="F159" s="96">
        <v>495</v>
      </c>
      <c r="G159" s="97" t="s">
        <v>94</v>
      </c>
      <c r="H159" s="98"/>
      <c r="I159" s="107"/>
      <c r="J159" s="90">
        <f t="shared" ref="J159:J168" si="81">ROUND(F159*I159,2)</f>
        <v>0</v>
      </c>
      <c r="K159" s="91"/>
      <c r="L159" s="91"/>
      <c r="M159" s="91"/>
      <c r="N159" s="91"/>
      <c r="O159" s="91"/>
    </row>
    <row r="160" spans="1:15" s="92" customFormat="1" ht="36" x14ac:dyDescent="0.35">
      <c r="A160" s="87">
        <f t="shared" si="55"/>
        <v>127</v>
      </c>
      <c r="B160" s="93" t="s">
        <v>196</v>
      </c>
      <c r="C160" s="102" t="s">
        <v>755</v>
      </c>
      <c r="D160" s="93">
        <f>+D159+1</f>
        <v>127</v>
      </c>
      <c r="E160" s="95" t="s">
        <v>199</v>
      </c>
      <c r="F160" s="96">
        <v>1204</v>
      </c>
      <c r="G160" s="97" t="s">
        <v>94</v>
      </c>
      <c r="H160" s="98"/>
      <c r="I160" s="107"/>
      <c r="J160" s="90">
        <f t="shared" si="81"/>
        <v>0</v>
      </c>
      <c r="K160" s="91"/>
      <c r="L160" s="91"/>
      <c r="M160" s="91"/>
      <c r="N160" s="91"/>
      <c r="O160" s="91"/>
    </row>
    <row r="161" spans="1:15" s="92" customFormat="1" ht="36" x14ac:dyDescent="0.35">
      <c r="A161" s="87">
        <f t="shared" si="55"/>
        <v>128</v>
      </c>
      <c r="B161" s="93" t="s">
        <v>196</v>
      </c>
      <c r="C161" s="102" t="s">
        <v>756</v>
      </c>
      <c r="D161" s="93">
        <f t="shared" ref="D161:D168" si="82">+D160+1</f>
        <v>128</v>
      </c>
      <c r="E161" s="95" t="s">
        <v>200</v>
      </c>
      <c r="F161" s="96">
        <v>1480</v>
      </c>
      <c r="G161" s="97" t="s">
        <v>94</v>
      </c>
      <c r="H161" s="98"/>
      <c r="I161" s="107"/>
      <c r="J161" s="90">
        <f t="shared" si="81"/>
        <v>0</v>
      </c>
      <c r="K161" s="91"/>
      <c r="L161" s="91"/>
      <c r="M161" s="91"/>
      <c r="N161" s="91"/>
      <c r="O161" s="91"/>
    </row>
    <row r="162" spans="1:15" s="92" customFormat="1" ht="36" x14ac:dyDescent="0.35">
      <c r="A162" s="87">
        <f t="shared" si="55"/>
        <v>129</v>
      </c>
      <c r="B162" s="93" t="s">
        <v>196</v>
      </c>
      <c r="C162" s="102" t="s">
        <v>757</v>
      </c>
      <c r="D162" s="93">
        <f t="shared" si="82"/>
        <v>129</v>
      </c>
      <c r="E162" s="95" t="s">
        <v>201</v>
      </c>
      <c r="F162" s="96">
        <v>90</v>
      </c>
      <c r="G162" s="97" t="s">
        <v>94</v>
      </c>
      <c r="H162" s="98"/>
      <c r="I162" s="107"/>
      <c r="J162" s="90">
        <f t="shared" si="81"/>
        <v>0</v>
      </c>
      <c r="K162" s="91"/>
      <c r="L162" s="91"/>
      <c r="M162" s="91"/>
      <c r="N162" s="91"/>
      <c r="O162" s="91"/>
    </row>
    <row r="163" spans="1:15" s="92" customFormat="1" ht="36" x14ac:dyDescent="0.35">
      <c r="A163" s="87">
        <f t="shared" si="55"/>
        <v>130</v>
      </c>
      <c r="B163" s="93" t="s">
        <v>202</v>
      </c>
      <c r="C163" s="102" t="s">
        <v>284</v>
      </c>
      <c r="D163" s="93">
        <f t="shared" si="82"/>
        <v>130</v>
      </c>
      <c r="E163" s="95" t="s">
        <v>303</v>
      </c>
      <c r="F163" s="96">
        <v>1480</v>
      </c>
      <c r="G163" s="97" t="s">
        <v>94</v>
      </c>
      <c r="H163" s="98"/>
      <c r="I163" s="107"/>
      <c r="J163" s="90">
        <f t="shared" si="81"/>
        <v>0</v>
      </c>
      <c r="K163" s="91"/>
      <c r="L163" s="91"/>
      <c r="M163" s="91"/>
      <c r="N163" s="91"/>
      <c r="O163" s="91"/>
    </row>
    <row r="164" spans="1:15" s="92" customFormat="1" x14ac:dyDescent="0.35">
      <c r="A164" s="87">
        <f t="shared" si="55"/>
        <v>131</v>
      </c>
      <c r="B164" s="93" t="s">
        <v>196</v>
      </c>
      <c r="C164" s="102" t="s">
        <v>758</v>
      </c>
      <c r="D164" s="93">
        <f t="shared" si="82"/>
        <v>131</v>
      </c>
      <c r="E164" s="95" t="s">
        <v>204</v>
      </c>
      <c r="F164" s="96">
        <v>9</v>
      </c>
      <c r="G164" s="97" t="s">
        <v>76</v>
      </c>
      <c r="H164" s="98"/>
      <c r="I164" s="107"/>
      <c r="J164" s="90">
        <f t="shared" si="81"/>
        <v>0</v>
      </c>
      <c r="K164" s="91"/>
      <c r="L164" s="91"/>
      <c r="M164" s="91"/>
      <c r="N164" s="91"/>
      <c r="O164" s="91"/>
    </row>
    <row r="165" spans="1:15" s="92" customFormat="1" x14ac:dyDescent="0.35">
      <c r="A165" s="87">
        <f t="shared" si="55"/>
        <v>132</v>
      </c>
      <c r="B165" s="93" t="s">
        <v>196</v>
      </c>
      <c r="C165" s="102" t="s">
        <v>759</v>
      </c>
      <c r="D165" s="93">
        <f t="shared" si="82"/>
        <v>132</v>
      </c>
      <c r="E165" s="95" t="s">
        <v>205</v>
      </c>
      <c r="F165" s="96">
        <v>1</v>
      </c>
      <c r="G165" s="97" t="s">
        <v>76</v>
      </c>
      <c r="H165" s="98"/>
      <c r="I165" s="107"/>
      <c r="J165" s="90">
        <f t="shared" si="81"/>
        <v>0</v>
      </c>
      <c r="K165" s="91"/>
      <c r="L165" s="91"/>
      <c r="M165" s="91"/>
      <c r="N165" s="91"/>
      <c r="O165" s="91"/>
    </row>
    <row r="166" spans="1:15" s="92" customFormat="1" x14ac:dyDescent="0.35">
      <c r="A166" s="87">
        <f t="shared" si="55"/>
        <v>133</v>
      </c>
      <c r="B166" s="93" t="s">
        <v>206</v>
      </c>
      <c r="C166" s="94" t="s">
        <v>207</v>
      </c>
      <c r="D166" s="93">
        <f t="shared" si="82"/>
        <v>133</v>
      </c>
      <c r="E166" s="95" t="s">
        <v>208</v>
      </c>
      <c r="F166" s="96">
        <v>98</v>
      </c>
      <c r="G166" s="97" t="s">
        <v>76</v>
      </c>
      <c r="H166" s="98"/>
      <c r="I166" s="107"/>
      <c r="J166" s="90">
        <f t="shared" si="81"/>
        <v>0</v>
      </c>
      <c r="K166" s="91"/>
      <c r="L166" s="91"/>
      <c r="M166" s="91"/>
      <c r="N166" s="91"/>
      <c r="O166" s="91"/>
    </row>
    <row r="167" spans="1:15" s="92" customFormat="1" x14ac:dyDescent="0.35">
      <c r="A167" s="87">
        <f t="shared" ref="A167:A168" si="83">+A166+1</f>
        <v>134</v>
      </c>
      <c r="B167" s="93" t="s">
        <v>206</v>
      </c>
      <c r="C167" s="102" t="s">
        <v>760</v>
      </c>
      <c r="D167" s="93">
        <f t="shared" si="82"/>
        <v>134</v>
      </c>
      <c r="E167" s="95" t="s">
        <v>209</v>
      </c>
      <c r="F167" s="96">
        <v>100</v>
      </c>
      <c r="G167" s="97" t="s">
        <v>76</v>
      </c>
      <c r="H167" s="98"/>
      <c r="I167" s="107"/>
      <c r="J167" s="90">
        <f t="shared" si="81"/>
        <v>0</v>
      </c>
      <c r="K167" s="91"/>
      <c r="L167" s="91"/>
      <c r="M167" s="91"/>
      <c r="N167" s="91"/>
      <c r="O167" s="91"/>
    </row>
    <row r="168" spans="1:15" s="92" customFormat="1" x14ac:dyDescent="0.35">
      <c r="A168" s="87">
        <f t="shared" si="83"/>
        <v>135</v>
      </c>
      <c r="B168" s="93" t="s">
        <v>206</v>
      </c>
      <c r="C168" s="102" t="s">
        <v>761</v>
      </c>
      <c r="D168" s="93">
        <f t="shared" si="82"/>
        <v>135</v>
      </c>
      <c r="E168" s="95" t="s">
        <v>210</v>
      </c>
      <c r="F168" s="96">
        <v>100</v>
      </c>
      <c r="G168" s="97" t="s">
        <v>76</v>
      </c>
      <c r="H168" s="98"/>
      <c r="I168" s="107"/>
      <c r="J168" s="90">
        <f t="shared" si="81"/>
        <v>0</v>
      </c>
      <c r="K168" s="91"/>
      <c r="L168" s="91"/>
      <c r="M168" s="91"/>
      <c r="N168" s="91"/>
      <c r="O168" s="91"/>
    </row>
    <row r="169" spans="1:15" x14ac:dyDescent="0.35">
      <c r="A169" s="43"/>
      <c r="B169" s="45"/>
      <c r="C169" s="64"/>
      <c r="D169" s="45" t="s">
        <v>211</v>
      </c>
      <c r="E169" s="46" t="s">
        <v>212</v>
      </c>
      <c r="F169" s="65"/>
      <c r="G169" s="66"/>
      <c r="H169" s="48"/>
      <c r="I169" s="67"/>
      <c r="J169" s="54"/>
    </row>
    <row r="170" spans="1:15" s="92" customFormat="1" x14ac:dyDescent="0.35">
      <c r="A170" s="87">
        <f>A168+1</f>
        <v>136</v>
      </c>
      <c r="B170" s="93" t="s">
        <v>213</v>
      </c>
      <c r="C170" s="102" t="s">
        <v>268</v>
      </c>
      <c r="D170" s="93">
        <f>+D168+1</f>
        <v>136</v>
      </c>
      <c r="E170" s="95" t="s">
        <v>215</v>
      </c>
      <c r="F170" s="96">
        <v>37</v>
      </c>
      <c r="G170" s="97" t="s">
        <v>76</v>
      </c>
      <c r="H170" s="98"/>
      <c r="I170" s="107"/>
      <c r="J170" s="90">
        <f>ROUND(F170*I170,2)</f>
        <v>0</v>
      </c>
      <c r="K170" s="91"/>
      <c r="L170" s="91"/>
      <c r="M170" s="91"/>
      <c r="N170" s="91"/>
      <c r="O170" s="91"/>
    </row>
    <row r="171" spans="1:15" x14ac:dyDescent="0.35">
      <c r="A171" s="43"/>
      <c r="B171" s="45"/>
      <c r="C171" s="64"/>
      <c r="D171" s="45" t="s">
        <v>216</v>
      </c>
      <c r="E171" s="46" t="s">
        <v>217</v>
      </c>
      <c r="F171" s="65">
        <v>0</v>
      </c>
      <c r="G171" s="66"/>
      <c r="H171" s="48"/>
      <c r="I171" s="67"/>
      <c r="J171" s="54"/>
    </row>
    <row r="172" spans="1:15" s="92" customFormat="1" ht="36" x14ac:dyDescent="0.35">
      <c r="A172" s="87">
        <f>+A170+1</f>
        <v>137</v>
      </c>
      <c r="B172" s="93"/>
      <c r="C172" s="102" t="s">
        <v>808</v>
      </c>
      <c r="D172" s="93">
        <f>+D170+1</f>
        <v>137</v>
      </c>
      <c r="E172" s="95" t="s">
        <v>218</v>
      </c>
      <c r="F172" s="96">
        <v>3</v>
      </c>
      <c r="G172" s="97" t="s">
        <v>76</v>
      </c>
      <c r="H172" s="98"/>
      <c r="I172" s="107"/>
      <c r="J172" s="90">
        <f t="shared" ref="J172:J187" si="84">ROUND(F172*I172,2)</f>
        <v>0</v>
      </c>
      <c r="K172" s="91"/>
      <c r="L172" s="91"/>
      <c r="M172" s="91"/>
      <c r="N172" s="91"/>
      <c r="O172" s="91"/>
    </row>
    <row r="173" spans="1:15" s="92" customFormat="1" ht="36" x14ac:dyDescent="0.35">
      <c r="A173" s="87">
        <f>A172+1</f>
        <v>138</v>
      </c>
      <c r="B173" s="93"/>
      <c r="C173" s="102" t="s">
        <v>809</v>
      </c>
      <c r="D173" s="93">
        <f>D172+1</f>
        <v>138</v>
      </c>
      <c r="E173" s="95" t="s">
        <v>219</v>
      </c>
      <c r="F173" s="96">
        <v>3</v>
      </c>
      <c r="G173" s="97" t="s">
        <v>76</v>
      </c>
      <c r="H173" s="98"/>
      <c r="I173" s="107"/>
      <c r="J173" s="90">
        <f t="shared" si="84"/>
        <v>0</v>
      </c>
      <c r="K173" s="91"/>
      <c r="L173" s="91"/>
      <c r="M173" s="91"/>
      <c r="N173" s="91"/>
      <c r="O173" s="91"/>
    </row>
    <row r="174" spans="1:15" s="92" customFormat="1" ht="54" x14ac:dyDescent="0.35">
      <c r="A174" s="87">
        <f t="shared" ref="A174:A187" si="85">A173+1</f>
        <v>139</v>
      </c>
      <c r="B174" s="93"/>
      <c r="C174" s="102" t="s">
        <v>810</v>
      </c>
      <c r="D174" s="93">
        <f t="shared" ref="D174:D187" si="86">D173+1</f>
        <v>139</v>
      </c>
      <c r="E174" s="95" t="s">
        <v>220</v>
      </c>
      <c r="F174" s="96">
        <v>1</v>
      </c>
      <c r="G174" s="97" t="s">
        <v>76</v>
      </c>
      <c r="H174" s="98"/>
      <c r="I174" s="107"/>
      <c r="J174" s="90">
        <f t="shared" si="84"/>
        <v>0</v>
      </c>
      <c r="K174" s="91"/>
      <c r="L174" s="91"/>
      <c r="M174" s="91"/>
      <c r="N174" s="91"/>
      <c r="O174" s="91"/>
    </row>
    <row r="175" spans="1:15" s="92" customFormat="1" ht="54" x14ac:dyDescent="0.35">
      <c r="A175" s="87">
        <f t="shared" si="85"/>
        <v>140</v>
      </c>
      <c r="B175" s="93"/>
      <c r="C175" s="102" t="s">
        <v>811</v>
      </c>
      <c r="D175" s="93">
        <f t="shared" si="86"/>
        <v>140</v>
      </c>
      <c r="E175" s="95" t="s">
        <v>221</v>
      </c>
      <c r="F175" s="96">
        <v>6402</v>
      </c>
      <c r="G175" s="97" t="s">
        <v>94</v>
      </c>
      <c r="H175" s="98"/>
      <c r="I175" s="107"/>
      <c r="J175" s="90">
        <f t="shared" si="84"/>
        <v>0</v>
      </c>
      <c r="K175" s="91"/>
      <c r="L175" s="91"/>
      <c r="M175" s="91"/>
      <c r="N175" s="91"/>
      <c r="O175" s="91"/>
    </row>
    <row r="176" spans="1:15" s="92" customFormat="1" ht="36" x14ac:dyDescent="0.35">
      <c r="A176" s="87">
        <f t="shared" si="85"/>
        <v>141</v>
      </c>
      <c r="B176" s="93"/>
      <c r="C176" s="102" t="s">
        <v>812</v>
      </c>
      <c r="D176" s="93">
        <f t="shared" si="86"/>
        <v>141</v>
      </c>
      <c r="E176" s="95" t="s">
        <v>222</v>
      </c>
      <c r="F176" s="96">
        <v>2134</v>
      </c>
      <c r="G176" s="97" t="s">
        <v>94</v>
      </c>
      <c r="H176" s="98"/>
      <c r="I176" s="107"/>
      <c r="J176" s="90">
        <f t="shared" si="84"/>
        <v>0</v>
      </c>
      <c r="K176" s="91"/>
      <c r="L176" s="91"/>
      <c r="M176" s="91"/>
      <c r="N176" s="91"/>
      <c r="O176" s="91"/>
    </row>
    <row r="177" spans="1:15" s="92" customFormat="1" ht="54" x14ac:dyDescent="0.35">
      <c r="A177" s="87">
        <f t="shared" si="85"/>
        <v>142</v>
      </c>
      <c r="B177" s="93"/>
      <c r="C177" s="102" t="s">
        <v>813</v>
      </c>
      <c r="D177" s="93">
        <f t="shared" si="86"/>
        <v>142</v>
      </c>
      <c r="E177" s="116" t="s">
        <v>223</v>
      </c>
      <c r="F177" s="96">
        <v>10</v>
      </c>
      <c r="G177" s="97" t="s">
        <v>76</v>
      </c>
      <c r="H177" s="98"/>
      <c r="I177" s="107"/>
      <c r="J177" s="90">
        <f t="shared" si="84"/>
        <v>0</v>
      </c>
      <c r="K177" s="91"/>
      <c r="L177" s="91"/>
      <c r="M177" s="91"/>
      <c r="N177" s="91"/>
      <c r="O177" s="91"/>
    </row>
    <row r="178" spans="1:15" s="92" customFormat="1" ht="54" x14ac:dyDescent="0.35">
      <c r="A178" s="87">
        <f t="shared" si="85"/>
        <v>143</v>
      </c>
      <c r="B178" s="93"/>
      <c r="C178" s="102" t="s">
        <v>814</v>
      </c>
      <c r="D178" s="93">
        <f t="shared" si="86"/>
        <v>143</v>
      </c>
      <c r="E178" s="116" t="s">
        <v>224</v>
      </c>
      <c r="F178" s="96">
        <v>40</v>
      </c>
      <c r="G178" s="97" t="s">
        <v>76</v>
      </c>
      <c r="H178" s="98"/>
      <c r="I178" s="107"/>
      <c r="J178" s="90">
        <f t="shared" si="84"/>
        <v>0</v>
      </c>
      <c r="K178" s="91"/>
      <c r="L178" s="91"/>
      <c r="M178" s="91"/>
      <c r="N178" s="91"/>
      <c r="O178" s="91"/>
    </row>
    <row r="179" spans="1:15" s="92" customFormat="1" ht="72" x14ac:dyDescent="0.35">
      <c r="A179" s="87">
        <f t="shared" si="85"/>
        <v>144</v>
      </c>
      <c r="B179" s="93"/>
      <c r="C179" s="102" t="s">
        <v>815</v>
      </c>
      <c r="D179" s="93">
        <f t="shared" si="86"/>
        <v>144</v>
      </c>
      <c r="E179" s="95" t="s">
        <v>225</v>
      </c>
      <c r="F179" s="96">
        <v>1954</v>
      </c>
      <c r="G179" s="97" t="s">
        <v>94</v>
      </c>
      <c r="H179" s="98"/>
      <c r="I179" s="107"/>
      <c r="J179" s="90">
        <f t="shared" si="84"/>
        <v>0</v>
      </c>
      <c r="K179" s="91"/>
      <c r="L179" s="91"/>
      <c r="M179" s="91"/>
      <c r="N179" s="91"/>
      <c r="O179" s="91"/>
    </row>
    <row r="180" spans="1:15" s="92" customFormat="1" ht="54" x14ac:dyDescent="0.35">
      <c r="A180" s="87">
        <f t="shared" si="85"/>
        <v>145</v>
      </c>
      <c r="B180" s="93"/>
      <c r="C180" s="102" t="s">
        <v>816</v>
      </c>
      <c r="D180" s="93">
        <f t="shared" si="86"/>
        <v>145</v>
      </c>
      <c r="E180" s="95" t="s">
        <v>226</v>
      </c>
      <c r="F180" s="96">
        <v>2</v>
      </c>
      <c r="G180" s="97" t="s">
        <v>76</v>
      </c>
      <c r="H180" s="98"/>
      <c r="I180" s="107"/>
      <c r="J180" s="90">
        <f t="shared" si="84"/>
        <v>0</v>
      </c>
      <c r="K180" s="91"/>
      <c r="L180" s="91"/>
      <c r="M180" s="91"/>
      <c r="N180" s="91"/>
      <c r="O180" s="91"/>
    </row>
    <row r="181" spans="1:15" s="92" customFormat="1" ht="54" x14ac:dyDescent="0.35">
      <c r="A181" s="87">
        <f>A180+1</f>
        <v>146</v>
      </c>
      <c r="B181" s="93"/>
      <c r="C181" s="102" t="s">
        <v>817</v>
      </c>
      <c r="D181" s="93">
        <f t="shared" si="86"/>
        <v>146</v>
      </c>
      <c r="E181" s="95" t="s">
        <v>227</v>
      </c>
      <c r="F181" s="96">
        <v>2</v>
      </c>
      <c r="G181" s="97" t="s">
        <v>76</v>
      </c>
      <c r="H181" s="98"/>
      <c r="I181" s="107"/>
      <c r="J181" s="90">
        <f t="shared" si="84"/>
        <v>0</v>
      </c>
      <c r="K181" s="91"/>
      <c r="L181" s="91"/>
      <c r="M181" s="91"/>
      <c r="N181" s="91"/>
      <c r="O181" s="91"/>
    </row>
    <row r="182" spans="1:15" s="92" customFormat="1" ht="36" x14ac:dyDescent="0.35">
      <c r="A182" s="87">
        <f t="shared" si="85"/>
        <v>147</v>
      </c>
      <c r="B182" s="93"/>
      <c r="C182" s="102" t="s">
        <v>818</v>
      </c>
      <c r="D182" s="93">
        <f t="shared" si="86"/>
        <v>147</v>
      </c>
      <c r="E182" s="95" t="s">
        <v>228</v>
      </c>
      <c r="F182" s="96">
        <v>2</v>
      </c>
      <c r="G182" s="97" t="s">
        <v>76</v>
      </c>
      <c r="H182" s="98"/>
      <c r="I182" s="107"/>
      <c r="J182" s="90">
        <f t="shared" si="84"/>
        <v>0</v>
      </c>
      <c r="K182" s="91"/>
      <c r="L182" s="91"/>
      <c r="M182" s="91"/>
      <c r="N182" s="91"/>
      <c r="O182" s="91"/>
    </row>
    <row r="183" spans="1:15" s="92" customFormat="1" ht="36" x14ac:dyDescent="0.35">
      <c r="A183" s="87">
        <f t="shared" si="85"/>
        <v>148</v>
      </c>
      <c r="B183" s="93"/>
      <c r="C183" s="102" t="s">
        <v>819</v>
      </c>
      <c r="D183" s="93">
        <f t="shared" si="86"/>
        <v>148</v>
      </c>
      <c r="E183" s="95" t="s">
        <v>229</v>
      </c>
      <c r="F183" s="96">
        <v>2</v>
      </c>
      <c r="G183" s="97" t="s">
        <v>76</v>
      </c>
      <c r="H183" s="98"/>
      <c r="I183" s="107"/>
      <c r="J183" s="90">
        <f t="shared" si="84"/>
        <v>0</v>
      </c>
      <c r="K183" s="91"/>
      <c r="L183" s="91"/>
      <c r="M183" s="91"/>
      <c r="N183" s="91"/>
      <c r="O183" s="91"/>
    </row>
    <row r="184" spans="1:15" s="92" customFormat="1" ht="36" x14ac:dyDescent="0.35">
      <c r="A184" s="87">
        <f t="shared" si="85"/>
        <v>149</v>
      </c>
      <c r="B184" s="93"/>
      <c r="C184" s="102" t="s">
        <v>820</v>
      </c>
      <c r="D184" s="93">
        <f t="shared" si="86"/>
        <v>149</v>
      </c>
      <c r="E184" s="95" t="s">
        <v>230</v>
      </c>
      <c r="F184" s="96">
        <v>2</v>
      </c>
      <c r="G184" s="97" t="s">
        <v>76</v>
      </c>
      <c r="H184" s="98"/>
      <c r="I184" s="107"/>
      <c r="J184" s="90">
        <f t="shared" si="84"/>
        <v>0</v>
      </c>
      <c r="K184" s="91"/>
      <c r="L184" s="91"/>
      <c r="M184" s="91"/>
      <c r="N184" s="91"/>
      <c r="O184" s="91"/>
    </row>
    <row r="185" spans="1:15" s="92" customFormat="1" ht="36" x14ac:dyDescent="0.35">
      <c r="A185" s="87">
        <f t="shared" si="85"/>
        <v>150</v>
      </c>
      <c r="B185" s="93"/>
      <c r="C185" s="102" t="s">
        <v>821</v>
      </c>
      <c r="D185" s="93">
        <f t="shared" si="86"/>
        <v>150</v>
      </c>
      <c r="E185" s="95" t="s">
        <v>231</v>
      </c>
      <c r="F185" s="96">
        <v>6</v>
      </c>
      <c r="G185" s="97" t="s">
        <v>76</v>
      </c>
      <c r="H185" s="98"/>
      <c r="I185" s="107"/>
      <c r="J185" s="90">
        <f t="shared" si="84"/>
        <v>0</v>
      </c>
      <c r="K185" s="91"/>
      <c r="L185" s="91"/>
      <c r="M185" s="91"/>
      <c r="N185" s="91"/>
      <c r="O185" s="91"/>
    </row>
    <row r="186" spans="1:15" s="92" customFormat="1" ht="36" x14ac:dyDescent="0.35">
      <c r="A186" s="87">
        <f t="shared" si="85"/>
        <v>151</v>
      </c>
      <c r="B186" s="93"/>
      <c r="C186" s="102" t="s">
        <v>822</v>
      </c>
      <c r="D186" s="93">
        <f t="shared" si="86"/>
        <v>151</v>
      </c>
      <c r="E186" s="95" t="s">
        <v>232</v>
      </c>
      <c r="F186" s="96">
        <v>480</v>
      </c>
      <c r="G186" s="97" t="s">
        <v>94</v>
      </c>
      <c r="H186" s="98"/>
      <c r="I186" s="107"/>
      <c r="J186" s="90">
        <f t="shared" si="84"/>
        <v>0</v>
      </c>
      <c r="K186" s="91"/>
      <c r="L186" s="91"/>
      <c r="M186" s="91"/>
      <c r="N186" s="91"/>
      <c r="O186" s="91"/>
    </row>
    <row r="187" spans="1:15" s="92" customFormat="1" ht="54" x14ac:dyDescent="0.35">
      <c r="A187" s="87">
        <f t="shared" si="85"/>
        <v>152</v>
      </c>
      <c r="B187" s="93"/>
      <c r="C187" s="102" t="s">
        <v>823</v>
      </c>
      <c r="D187" s="93">
        <f t="shared" si="86"/>
        <v>152</v>
      </c>
      <c r="E187" s="95" t="s">
        <v>233</v>
      </c>
      <c r="F187" s="96">
        <v>1</v>
      </c>
      <c r="G187" s="97" t="s">
        <v>234</v>
      </c>
      <c r="H187" s="98"/>
      <c r="I187" s="107"/>
      <c r="J187" s="90">
        <f t="shared" si="84"/>
        <v>0</v>
      </c>
      <c r="K187" s="91"/>
      <c r="L187" s="91"/>
      <c r="M187" s="91"/>
      <c r="N187" s="91"/>
      <c r="O187" s="91"/>
    </row>
    <row r="188" spans="1:15" x14ac:dyDescent="0.35">
      <c r="A188" s="55"/>
      <c r="B188" s="56"/>
      <c r="C188" s="56"/>
      <c r="D188" s="57" t="s">
        <v>235</v>
      </c>
      <c r="E188" s="58" t="s">
        <v>236</v>
      </c>
      <c r="F188" s="59"/>
      <c r="G188" s="56"/>
      <c r="H188" s="60"/>
      <c r="I188" s="61"/>
      <c r="J188" s="62"/>
    </row>
    <row r="189" spans="1:15" x14ac:dyDescent="0.35">
      <c r="A189" s="43"/>
      <c r="B189" s="51"/>
      <c r="C189" s="44"/>
      <c r="D189" s="45" t="s">
        <v>237</v>
      </c>
      <c r="E189" s="46" t="s">
        <v>238</v>
      </c>
      <c r="F189" s="63">
        <v>0</v>
      </c>
      <c r="G189" s="52"/>
      <c r="H189" s="48"/>
      <c r="I189" s="53"/>
      <c r="J189" s="54"/>
    </row>
    <row r="190" spans="1:15" s="92" customFormat="1" ht="36" x14ac:dyDescent="0.35">
      <c r="A190" s="87">
        <f>+A187+1</f>
        <v>153</v>
      </c>
      <c r="B190" s="93" t="str">
        <f>+B20</f>
        <v>N-LEG-3/16
N-CTR-CAR-1-01-002/00</v>
      </c>
      <c r="C190" s="94" t="str">
        <f>+C20</f>
        <v>EP-CIV 12</v>
      </c>
      <c r="D190" s="93">
        <f>+D187+1</f>
        <v>153</v>
      </c>
      <c r="E190" s="99" t="str">
        <f>+E20</f>
        <v>Despalme de 20 cm de espesor, volumen medido en banco, incluye: limpia, materiales, mano de obra, maquinaria, equipo, herramienta, y todo lo necesario para su correcta ejecución. P.U.O.T.</v>
      </c>
      <c r="F190" s="96">
        <v>1185</v>
      </c>
      <c r="G190" s="97" t="str">
        <f>+G20</f>
        <v>M3</v>
      </c>
      <c r="H190" s="98"/>
      <c r="I190" s="107"/>
      <c r="J190" s="90">
        <f t="shared" ref="J190:J205" si="87">ROUND(F190*I190,2)</f>
        <v>0</v>
      </c>
      <c r="K190" s="91"/>
      <c r="L190" s="91"/>
      <c r="M190" s="91"/>
      <c r="N190" s="91"/>
      <c r="O190" s="91"/>
    </row>
    <row r="191" spans="1:15" s="92" customFormat="1" ht="72" x14ac:dyDescent="0.35">
      <c r="A191" s="87">
        <f t="shared" ref="A191:A231" si="88">+A190+1</f>
        <v>154</v>
      </c>
      <c r="B191" s="93" t="str">
        <f t="shared" ref="B191:C192" si="89">+B22</f>
        <v>N-LEG-3/16
N-CTR-CAR-1-01-006/00
N-CTR-CAR-1-01-007/11
N-CTR-CAR-1-01-011/11</v>
      </c>
      <c r="C191" s="94" t="str">
        <f t="shared" si="89"/>
        <v>EP-CIV 07</v>
      </c>
      <c r="D191" s="93">
        <f t="shared" ref="D191:D195" si="90">+D190+1</f>
        <v>154</v>
      </c>
      <c r="E191" s="99"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191" s="96">
        <v>10360</v>
      </c>
      <c r="G191" s="97" t="str">
        <f>+G22</f>
        <v>M3</v>
      </c>
      <c r="H191" s="98"/>
      <c r="I191" s="107"/>
      <c r="J191" s="90">
        <f t="shared" si="87"/>
        <v>0</v>
      </c>
      <c r="K191" s="91"/>
      <c r="L191" s="91"/>
      <c r="M191" s="91"/>
      <c r="N191" s="91"/>
      <c r="O191" s="91"/>
    </row>
    <row r="192" spans="1:15" s="92" customFormat="1" ht="54" x14ac:dyDescent="0.35">
      <c r="A192" s="87">
        <f t="shared" si="88"/>
        <v>155</v>
      </c>
      <c r="B192" s="93" t="str">
        <f t="shared" si="89"/>
        <v>N-LEG-3/16
N-CTR-CAR-1-02-013/00</v>
      </c>
      <c r="C192" s="94" t="str">
        <f t="shared" si="89"/>
        <v>EP-CIV 08</v>
      </c>
      <c r="D192" s="93">
        <f t="shared" si="90"/>
        <v>155</v>
      </c>
      <c r="E192"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192" s="96">
        <v>1821</v>
      </c>
      <c r="G192" s="97" t="str">
        <f>+G23</f>
        <v>M3</v>
      </c>
      <c r="H192" s="98"/>
      <c r="I192" s="107"/>
      <c r="J192" s="90">
        <f t="shared" si="87"/>
        <v>0</v>
      </c>
      <c r="K192" s="91"/>
      <c r="L192" s="91"/>
      <c r="M192" s="91"/>
      <c r="N192" s="91"/>
      <c r="O192" s="91"/>
    </row>
    <row r="193" spans="1:15" s="92" customFormat="1" ht="54" x14ac:dyDescent="0.35">
      <c r="A193" s="87">
        <f t="shared" si="88"/>
        <v>156</v>
      </c>
      <c r="B193" s="93" t="s">
        <v>239</v>
      </c>
      <c r="C193" s="94" t="s">
        <v>240</v>
      </c>
      <c r="D193" s="93">
        <f t="shared" si="90"/>
        <v>156</v>
      </c>
      <c r="E193" s="95" t="s">
        <v>241</v>
      </c>
      <c r="F193" s="96">
        <v>10256.15</v>
      </c>
      <c r="G193" s="97" t="s">
        <v>27</v>
      </c>
      <c r="H193" s="98"/>
      <c r="I193" s="107"/>
      <c r="J193" s="90">
        <f t="shared" si="87"/>
        <v>0</v>
      </c>
      <c r="K193" s="91"/>
      <c r="L193" s="91"/>
      <c r="M193" s="91"/>
      <c r="N193" s="91"/>
      <c r="O193" s="91"/>
    </row>
    <row r="194" spans="1:15" s="92" customFormat="1" ht="72" x14ac:dyDescent="0.35">
      <c r="A194" s="87">
        <f t="shared" si="88"/>
        <v>157</v>
      </c>
      <c r="B194" s="93" t="str">
        <f t="shared" ref="B194:C195" si="91">+B147</f>
        <v>N-CTR-CAR-1-04-002</v>
      </c>
      <c r="C194" s="94" t="str">
        <f t="shared" si="91"/>
        <v>EP-CIV 18</v>
      </c>
      <c r="D194" s="93">
        <f t="shared" si="90"/>
        <v>157</v>
      </c>
      <c r="E194"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194" s="96">
        <v>4273</v>
      </c>
      <c r="G194" s="97" t="str">
        <f>+G147</f>
        <v>M3</v>
      </c>
      <c r="H194" s="98"/>
      <c r="I194" s="107"/>
      <c r="J194" s="90">
        <f t="shared" si="87"/>
        <v>0</v>
      </c>
      <c r="K194" s="91"/>
      <c r="L194" s="91"/>
      <c r="M194" s="91"/>
      <c r="N194" s="91"/>
      <c r="O194" s="91"/>
    </row>
    <row r="195" spans="1:15" s="92" customFormat="1" ht="72" x14ac:dyDescent="0.35">
      <c r="A195" s="87">
        <f t="shared" si="88"/>
        <v>158</v>
      </c>
      <c r="B195" s="93" t="str">
        <f t="shared" si="91"/>
        <v>N-LEG-3/16
N-CMT-4-02-002/16
N-CTR-CAR-1-04-002/11</v>
      </c>
      <c r="C195" s="94" t="str">
        <f t="shared" si="91"/>
        <v>EP-CIV 05</v>
      </c>
      <c r="D195" s="93">
        <f t="shared" si="90"/>
        <v>158</v>
      </c>
      <c r="E195"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195" s="96">
        <v>3549</v>
      </c>
      <c r="G195" s="97" t="str">
        <f>+G148</f>
        <v>M3</v>
      </c>
      <c r="H195" s="98"/>
      <c r="I195" s="107"/>
      <c r="J195" s="90">
        <f t="shared" si="87"/>
        <v>0</v>
      </c>
      <c r="K195" s="91"/>
      <c r="L195" s="91"/>
      <c r="M195" s="91"/>
      <c r="N195" s="91"/>
      <c r="O195" s="91"/>
    </row>
    <row r="196" spans="1:15" s="92" customFormat="1" ht="54" x14ac:dyDescent="0.35">
      <c r="A196" s="87">
        <f>+A195+1</f>
        <v>159</v>
      </c>
      <c r="B196" s="93" t="s">
        <v>242</v>
      </c>
      <c r="C196" s="102" t="s">
        <v>799</v>
      </c>
      <c r="D196" s="93">
        <f>+D195+1</f>
        <v>159</v>
      </c>
      <c r="E196" s="95" t="s">
        <v>243</v>
      </c>
      <c r="F196" s="117">
        <v>21900.880000000001</v>
      </c>
      <c r="G196" s="94" t="s">
        <v>76</v>
      </c>
      <c r="H196" s="98"/>
      <c r="I196" s="114"/>
      <c r="J196" s="90">
        <f t="shared" si="87"/>
        <v>0</v>
      </c>
      <c r="K196" s="91"/>
      <c r="L196" s="91"/>
      <c r="M196" s="91"/>
      <c r="N196" s="91"/>
      <c r="O196" s="91"/>
    </row>
    <row r="197" spans="1:15" s="92" customFormat="1" ht="54" x14ac:dyDescent="0.35">
      <c r="A197" s="87">
        <f>+A196+1</f>
        <v>160</v>
      </c>
      <c r="B197" s="93" t="s">
        <v>242</v>
      </c>
      <c r="C197" s="102" t="s">
        <v>800</v>
      </c>
      <c r="D197" s="93">
        <f>+D196+1</f>
        <v>160</v>
      </c>
      <c r="E197" s="95" t="s">
        <v>244</v>
      </c>
      <c r="F197" s="117">
        <v>618.91</v>
      </c>
      <c r="G197" s="94" t="s">
        <v>76</v>
      </c>
      <c r="H197" s="98"/>
      <c r="I197" s="114"/>
      <c r="J197" s="90">
        <f t="shared" si="87"/>
        <v>0</v>
      </c>
      <c r="K197" s="91"/>
      <c r="L197" s="91"/>
      <c r="M197" s="91"/>
      <c r="N197" s="91"/>
      <c r="O197" s="91"/>
    </row>
    <row r="198" spans="1:15" s="92" customFormat="1" ht="72" x14ac:dyDescent="0.35">
      <c r="A198" s="87">
        <f t="shared" ref="A198:A204" si="92">+A197+1</f>
        <v>161</v>
      </c>
      <c r="B198" s="93" t="s">
        <v>242</v>
      </c>
      <c r="C198" s="102" t="s">
        <v>801</v>
      </c>
      <c r="D198" s="93">
        <f t="shared" ref="D198:D200" si="93">+D197+1</f>
        <v>161</v>
      </c>
      <c r="E198" s="95" t="s">
        <v>245</v>
      </c>
      <c r="F198" s="117">
        <v>11713.91</v>
      </c>
      <c r="G198" s="94" t="s">
        <v>76</v>
      </c>
      <c r="H198" s="98"/>
      <c r="I198" s="114"/>
      <c r="J198" s="90">
        <f t="shared" si="87"/>
        <v>0</v>
      </c>
      <c r="K198" s="91"/>
      <c r="L198" s="91"/>
      <c r="M198" s="91"/>
      <c r="N198" s="91"/>
      <c r="O198" s="91"/>
    </row>
    <row r="199" spans="1:15" s="92" customFormat="1" ht="54" x14ac:dyDescent="0.35">
      <c r="A199" s="87">
        <f t="shared" si="92"/>
        <v>162</v>
      </c>
      <c r="B199" s="93" t="s">
        <v>242</v>
      </c>
      <c r="C199" s="102" t="s">
        <v>802</v>
      </c>
      <c r="D199" s="93">
        <f t="shared" si="93"/>
        <v>162</v>
      </c>
      <c r="E199" s="95" t="s">
        <v>246</v>
      </c>
      <c r="F199" s="117">
        <v>179.39</v>
      </c>
      <c r="G199" s="94" t="s">
        <v>76</v>
      </c>
      <c r="H199" s="98"/>
      <c r="I199" s="114"/>
      <c r="J199" s="90">
        <f t="shared" si="87"/>
        <v>0</v>
      </c>
      <c r="K199" s="91"/>
      <c r="L199" s="91"/>
      <c r="M199" s="91"/>
      <c r="N199" s="91"/>
      <c r="O199" s="91"/>
    </row>
    <row r="200" spans="1:15" s="92" customFormat="1" ht="36" x14ac:dyDescent="0.35">
      <c r="A200" s="87">
        <f t="shared" si="92"/>
        <v>163</v>
      </c>
      <c r="B200" s="93" t="s">
        <v>247</v>
      </c>
      <c r="C200" s="102" t="s">
        <v>803</v>
      </c>
      <c r="D200" s="93">
        <f t="shared" si="93"/>
        <v>163</v>
      </c>
      <c r="E200" s="95" t="s">
        <v>248</v>
      </c>
      <c r="F200" s="117">
        <v>1200.5999999999999</v>
      </c>
      <c r="G200" s="94" t="s">
        <v>94</v>
      </c>
      <c r="H200" s="98"/>
      <c r="I200" s="114"/>
      <c r="J200" s="90">
        <f t="shared" si="87"/>
        <v>0</v>
      </c>
      <c r="K200" s="91"/>
      <c r="L200" s="91"/>
      <c r="M200" s="91"/>
      <c r="N200" s="91"/>
      <c r="O200" s="91"/>
    </row>
    <row r="201" spans="1:15" s="92" customFormat="1" ht="90" x14ac:dyDescent="0.35">
      <c r="A201" s="87">
        <f t="shared" si="92"/>
        <v>164</v>
      </c>
      <c r="B201" s="118" t="s">
        <v>249</v>
      </c>
      <c r="C201" s="102" t="s">
        <v>265</v>
      </c>
      <c r="D201" s="93">
        <f>+D200+1</f>
        <v>164</v>
      </c>
      <c r="E201" s="95" t="s">
        <v>251</v>
      </c>
      <c r="F201" s="96">
        <v>4029</v>
      </c>
      <c r="G201" s="97" t="s">
        <v>27</v>
      </c>
      <c r="H201" s="98"/>
      <c r="I201" s="107"/>
      <c r="J201" s="90">
        <f t="shared" si="87"/>
        <v>0</v>
      </c>
      <c r="K201" s="91"/>
      <c r="L201" s="91"/>
      <c r="M201" s="91"/>
      <c r="N201" s="91"/>
      <c r="O201" s="91"/>
    </row>
    <row r="202" spans="1:15" s="92" customFormat="1" ht="90" x14ac:dyDescent="0.35">
      <c r="A202" s="87">
        <f t="shared" si="92"/>
        <v>165</v>
      </c>
      <c r="B202" s="93" t="s">
        <v>252</v>
      </c>
      <c r="C202" s="102" t="s">
        <v>804</v>
      </c>
      <c r="D202" s="93">
        <f>+D201+1</f>
        <v>165</v>
      </c>
      <c r="E202" s="95" t="s">
        <v>253</v>
      </c>
      <c r="F202" s="117">
        <v>13455.47</v>
      </c>
      <c r="G202" s="94" t="s">
        <v>94</v>
      </c>
      <c r="H202" s="98"/>
      <c r="I202" s="114"/>
      <c r="J202" s="90">
        <f t="shared" si="87"/>
        <v>0</v>
      </c>
      <c r="K202" s="91"/>
      <c r="L202" s="91"/>
      <c r="M202" s="91"/>
      <c r="N202" s="91"/>
      <c r="O202" s="91"/>
    </row>
    <row r="203" spans="1:15" s="92" customFormat="1" ht="54" x14ac:dyDescent="0.35">
      <c r="A203" s="87">
        <f t="shared" si="92"/>
        <v>166</v>
      </c>
      <c r="B203" s="93" t="s">
        <v>247</v>
      </c>
      <c r="C203" s="102" t="s">
        <v>805</v>
      </c>
      <c r="D203" s="93">
        <f t="shared" ref="D203:D204" si="94">+D202+1</f>
        <v>166</v>
      </c>
      <c r="E203" s="95" t="s">
        <v>254</v>
      </c>
      <c r="F203" s="117">
        <v>12254.87</v>
      </c>
      <c r="G203" s="94" t="s">
        <v>94</v>
      </c>
      <c r="H203" s="98"/>
      <c r="I203" s="114"/>
      <c r="J203" s="90">
        <f t="shared" si="87"/>
        <v>0</v>
      </c>
      <c r="K203" s="91"/>
      <c r="L203" s="91"/>
      <c r="M203" s="91"/>
      <c r="N203" s="91"/>
      <c r="O203" s="91"/>
    </row>
    <row r="204" spans="1:15" s="92" customFormat="1" ht="54" x14ac:dyDescent="0.35">
      <c r="A204" s="87">
        <f t="shared" si="92"/>
        <v>167</v>
      </c>
      <c r="B204" s="93" t="s">
        <v>247</v>
      </c>
      <c r="C204" s="102" t="s">
        <v>806</v>
      </c>
      <c r="D204" s="93">
        <f t="shared" si="94"/>
        <v>167</v>
      </c>
      <c r="E204" s="100" t="s">
        <v>827</v>
      </c>
      <c r="F204" s="117">
        <v>1200.5999999999999</v>
      </c>
      <c r="G204" s="94" t="s">
        <v>94</v>
      </c>
      <c r="H204" s="98"/>
      <c r="I204" s="114"/>
      <c r="J204" s="90">
        <f t="shared" si="87"/>
        <v>0</v>
      </c>
      <c r="K204" s="91"/>
      <c r="L204" s="91"/>
      <c r="M204" s="91"/>
      <c r="N204" s="91"/>
      <c r="O204" s="91"/>
    </row>
    <row r="205" spans="1:15" s="92" customFormat="1" ht="54" x14ac:dyDescent="0.35">
      <c r="A205" s="87">
        <f>+A204+1</f>
        <v>168</v>
      </c>
      <c r="B205" s="93" t="str">
        <f>+B23</f>
        <v>N-LEG-3/16
N-CTR-CAR-1-02-013/00</v>
      </c>
      <c r="C205" s="94" t="str">
        <f>+C23</f>
        <v>EP-CIV 08</v>
      </c>
      <c r="D205" s="93">
        <f>+D204+1</f>
        <v>168</v>
      </c>
      <c r="E205"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205" s="96">
        <v>710</v>
      </c>
      <c r="G205" s="97" t="str">
        <f>+G23</f>
        <v>M3</v>
      </c>
      <c r="H205" s="98"/>
      <c r="I205" s="107"/>
      <c r="J205" s="90">
        <f t="shared" si="87"/>
        <v>0</v>
      </c>
      <c r="K205" s="91"/>
      <c r="L205" s="91"/>
      <c r="M205" s="91"/>
      <c r="N205" s="91"/>
      <c r="O205" s="91"/>
    </row>
    <row r="206" spans="1:15" x14ac:dyDescent="0.35">
      <c r="A206" s="43"/>
      <c r="B206" s="51"/>
      <c r="C206" s="44"/>
      <c r="D206" s="45" t="s">
        <v>255</v>
      </c>
      <c r="E206" s="46" t="s">
        <v>256</v>
      </c>
      <c r="F206" s="63"/>
      <c r="G206" s="52"/>
      <c r="H206" s="48"/>
      <c r="I206" s="53"/>
      <c r="J206" s="54"/>
    </row>
    <row r="207" spans="1:15" s="92" customFormat="1" ht="54" x14ac:dyDescent="0.35">
      <c r="A207" s="87">
        <f>+A205+1</f>
        <v>169</v>
      </c>
      <c r="B207" s="93" t="str">
        <f>+B23</f>
        <v>N-LEG-3/16
N-CTR-CAR-1-02-013/00</v>
      </c>
      <c r="C207" s="94" t="str">
        <f>+C23</f>
        <v>EP-CIV 08</v>
      </c>
      <c r="D207" s="93">
        <f>+D205+1</f>
        <v>169</v>
      </c>
      <c r="E207"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207" s="96">
        <v>1474.23</v>
      </c>
      <c r="G207" s="97" t="str">
        <f>+G23</f>
        <v>M3</v>
      </c>
      <c r="H207" s="98"/>
      <c r="I207" s="107"/>
      <c r="J207" s="90">
        <f t="shared" ref="J207:J223" si="95">ROUND(F207*I207,2)</f>
        <v>0</v>
      </c>
      <c r="K207" s="91"/>
      <c r="L207" s="91"/>
      <c r="M207" s="91"/>
      <c r="N207" s="91"/>
      <c r="O207" s="91"/>
    </row>
    <row r="208" spans="1:15" s="92" customFormat="1" ht="72" x14ac:dyDescent="0.35">
      <c r="A208" s="87">
        <f>+A207+1</f>
        <v>170</v>
      </c>
      <c r="B208" s="93" t="str">
        <f>+B22</f>
        <v>N-LEG-3/16
N-CTR-CAR-1-01-006/00
N-CTR-CAR-1-01-007/11
N-CTR-CAR-1-01-011/11</v>
      </c>
      <c r="C208" s="94" t="str">
        <f>+C22</f>
        <v>EP-CIV 07</v>
      </c>
      <c r="D208" s="93">
        <f>+D207+1</f>
        <v>170</v>
      </c>
      <c r="E208"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208" s="96">
        <v>2948.45</v>
      </c>
      <c r="G208" s="97" t="str">
        <f>+G22</f>
        <v>M3</v>
      </c>
      <c r="H208" s="98"/>
      <c r="I208" s="107"/>
      <c r="J208" s="90">
        <f t="shared" si="95"/>
        <v>0</v>
      </c>
      <c r="K208" s="91"/>
      <c r="L208" s="91"/>
      <c r="M208" s="91"/>
      <c r="N208" s="91"/>
      <c r="O208" s="91"/>
    </row>
    <row r="209" spans="1:15" s="92" customFormat="1" ht="36" x14ac:dyDescent="0.35">
      <c r="A209" s="87">
        <f t="shared" ref="A209:A223" si="96">+A208+1</f>
        <v>171</v>
      </c>
      <c r="B209" s="93" t="str">
        <f>+B24</f>
        <v>N-LEG-3/16
N-CTR-CAR-1-01-013</v>
      </c>
      <c r="C209" s="94" t="str">
        <f>+C24</f>
        <v>EP-CIV 01</v>
      </c>
      <c r="D209" s="93">
        <f>+D208+1</f>
        <v>171</v>
      </c>
      <c r="E209" s="95" t="str">
        <f>+E24</f>
        <v>Carga y acarreo de material producto de las excavaciones, despalme, desmonte, corte y/o demoliciones no aprovechables, incluye: disposición final, mano obra, maquinaria, equipo, herramienta y todo lo necesario para su correcta ejecución. P.U.O.T.</v>
      </c>
      <c r="F209" s="96">
        <v>4422.68</v>
      </c>
      <c r="G209" s="97" t="str">
        <f>+G24</f>
        <v>M3</v>
      </c>
      <c r="H209" s="98"/>
      <c r="I209" s="107"/>
      <c r="J209" s="90">
        <f t="shared" si="95"/>
        <v>0</v>
      </c>
      <c r="K209" s="91"/>
      <c r="L209" s="91"/>
      <c r="M209" s="91"/>
      <c r="N209" s="91"/>
      <c r="O209" s="91"/>
    </row>
    <row r="210" spans="1:15" s="92" customFormat="1" ht="72" x14ac:dyDescent="0.35">
      <c r="A210" s="87">
        <f t="shared" si="96"/>
        <v>172</v>
      </c>
      <c r="B210" s="93"/>
      <c r="C210" s="102" t="s">
        <v>807</v>
      </c>
      <c r="D210" s="93">
        <f>+D209+1</f>
        <v>172</v>
      </c>
      <c r="E210" s="95" t="s">
        <v>257</v>
      </c>
      <c r="F210" s="96">
        <v>186.3</v>
      </c>
      <c r="G210" s="97" t="s">
        <v>94</v>
      </c>
      <c r="H210" s="98"/>
      <c r="I210" s="107"/>
      <c r="J210" s="90">
        <f t="shared" si="95"/>
        <v>0</v>
      </c>
      <c r="K210" s="91"/>
      <c r="L210" s="91"/>
      <c r="M210" s="91"/>
      <c r="N210" s="91"/>
      <c r="O210" s="91"/>
    </row>
    <row r="211" spans="1:15" s="92" customFormat="1" ht="72" x14ac:dyDescent="0.35">
      <c r="A211" s="87">
        <f t="shared" si="96"/>
        <v>173</v>
      </c>
      <c r="B211" s="93" t="str">
        <f t="shared" ref="B211:C212" si="97">+B147</f>
        <v>N-CTR-CAR-1-04-002</v>
      </c>
      <c r="C211" s="94" t="str">
        <f t="shared" si="97"/>
        <v>EP-CIV 18</v>
      </c>
      <c r="D211" s="93">
        <f>+D210+1</f>
        <v>173</v>
      </c>
      <c r="E211"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11" s="96">
        <v>645.67999999999995</v>
      </c>
      <c r="G211" s="97" t="str">
        <f>+G147</f>
        <v>M3</v>
      </c>
      <c r="H211" s="98"/>
      <c r="I211" s="107"/>
      <c r="J211" s="90">
        <f t="shared" si="95"/>
        <v>0</v>
      </c>
      <c r="K211" s="91"/>
      <c r="L211" s="91"/>
      <c r="M211" s="91"/>
      <c r="N211" s="91"/>
      <c r="O211" s="91"/>
    </row>
    <row r="212" spans="1:15" s="92" customFormat="1" ht="72" x14ac:dyDescent="0.35">
      <c r="A212" s="87">
        <f t="shared" si="96"/>
        <v>174</v>
      </c>
      <c r="B212" s="93" t="str">
        <f t="shared" si="97"/>
        <v>N-LEG-3/16
N-CMT-4-02-002/16
N-CTR-CAR-1-04-002/11</v>
      </c>
      <c r="C212" s="94" t="str">
        <f t="shared" si="97"/>
        <v>EP-CIV 05</v>
      </c>
      <c r="D212" s="93">
        <f t="shared" ref="D212:D223" si="98">+D211+1</f>
        <v>174</v>
      </c>
      <c r="E212"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12" s="96">
        <v>645.67999999999995</v>
      </c>
      <c r="G212" s="97" t="str">
        <f>+G148</f>
        <v>M3</v>
      </c>
      <c r="H212" s="98"/>
      <c r="I212" s="107"/>
      <c r="J212" s="90">
        <f t="shared" si="95"/>
        <v>0</v>
      </c>
      <c r="K212" s="91"/>
      <c r="L212" s="91"/>
      <c r="M212" s="91"/>
      <c r="N212" s="91"/>
      <c r="O212" s="91"/>
    </row>
    <row r="213" spans="1:15" s="92" customFormat="1" ht="54" x14ac:dyDescent="0.35">
      <c r="A213" s="87">
        <f t="shared" si="96"/>
        <v>175</v>
      </c>
      <c r="B213" s="93" t="str">
        <f>+B196</f>
        <v>N-LEG-3/16
N-CTR-CAR-1-02-004-02</v>
      </c>
      <c r="C213" s="94" t="str">
        <f>+C196</f>
        <v>E.P. X1</v>
      </c>
      <c r="D213" s="93">
        <f t="shared" si="98"/>
        <v>175</v>
      </c>
      <c r="E213" s="95" t="str">
        <f>+E196</f>
        <v>Suministro, habilitado y colocación de varilla lisa de 35 cm para juntas transversales de contracción de acero cold-rolled de 19 mm (3/4"), incluye: lubricación con aceite de cimbra para evitar la adherencia al concreto, poliducto naranja, canastilla, materiales, mano de obra, herramienta y todo lo necesario para su correcta ejecución. P.U.O.T.</v>
      </c>
      <c r="F213" s="96">
        <v>3392.76</v>
      </c>
      <c r="G213" s="97" t="str">
        <f>+G196</f>
        <v>PZA</v>
      </c>
      <c r="H213" s="98"/>
      <c r="I213" s="107"/>
      <c r="J213" s="90">
        <f t="shared" si="95"/>
        <v>0</v>
      </c>
      <c r="K213" s="91"/>
      <c r="L213" s="91"/>
      <c r="M213" s="91"/>
      <c r="N213" s="91"/>
      <c r="O213" s="91"/>
    </row>
    <row r="214" spans="1:15" s="92" customFormat="1" ht="54" x14ac:dyDescent="0.35">
      <c r="A214" s="87">
        <f t="shared" si="96"/>
        <v>176</v>
      </c>
      <c r="B214" s="93" t="str">
        <f t="shared" ref="B214:C217" si="99">+B197</f>
        <v>N-LEG-3/16
N-CTR-CAR-1-02-004-02</v>
      </c>
      <c r="C214" s="94" t="str">
        <f t="shared" si="99"/>
        <v>E.P. X2</v>
      </c>
      <c r="D214" s="93">
        <f t="shared" si="98"/>
        <v>176</v>
      </c>
      <c r="E214" s="95" t="str">
        <f t="shared" ref="E214:E217" si="100">+E197</f>
        <v>Suministro, habilitado y colocación de varilla lisa de 45 cm para juntas transversales de construcción de acero cold-rolled de 19 mm (3/4"), incluye: lubricación con aceite de cimbra para evitar la adherencia al concreto, poliducto naranja, perforación, anclaje químico, materiales, mano de obra, herramienta y todo lo necesario para su correcta ejecución. P.U.O.T.</v>
      </c>
      <c r="F214" s="96">
        <v>95.88</v>
      </c>
      <c r="G214" s="97" t="str">
        <f t="shared" ref="G214:G217" si="101">+G197</f>
        <v>PZA</v>
      </c>
      <c r="H214" s="98"/>
      <c r="I214" s="107"/>
      <c r="J214" s="90">
        <f t="shared" si="95"/>
        <v>0</v>
      </c>
      <c r="K214" s="91"/>
      <c r="L214" s="91"/>
      <c r="M214" s="91"/>
      <c r="N214" s="91"/>
      <c r="O214" s="91"/>
    </row>
    <row r="215" spans="1:15" s="92" customFormat="1" ht="72" x14ac:dyDescent="0.35">
      <c r="A215" s="87">
        <f t="shared" si="96"/>
        <v>177</v>
      </c>
      <c r="B215" s="93" t="str">
        <f t="shared" si="99"/>
        <v>N-LEG-3/16
N-CTR-CAR-1-02-004-02</v>
      </c>
      <c r="C215" s="94" t="str">
        <f t="shared" si="99"/>
        <v>E.P. X3</v>
      </c>
      <c r="D215" s="93">
        <f t="shared" si="98"/>
        <v>177</v>
      </c>
      <c r="E215" s="95" t="str">
        <f t="shared" si="100"/>
        <v>Suministro, habilitado y colocación de varilla corrugada de acero del 1/2 pulgada de diámetro, fy=4200 kg/cm2, con una longitud de 70 cm a cada 75 cm, incluye: lubricación con aceite de cimbra para evitar la adherencia al concreto, poliducto naranja, materiales, mano de obra, canastilla fijada al suelo para apoyo de varillas, herramienta y todo lo necesario para su correcta ejecución. P.U.O.T.</v>
      </c>
      <c r="F215" s="96">
        <v>1814.65</v>
      </c>
      <c r="G215" s="97" t="str">
        <f t="shared" si="101"/>
        <v>PZA</v>
      </c>
      <c r="H215" s="98"/>
      <c r="I215" s="107"/>
      <c r="J215" s="90">
        <f t="shared" si="95"/>
        <v>0</v>
      </c>
      <c r="K215" s="91"/>
      <c r="L215" s="91"/>
      <c r="M215" s="91"/>
      <c r="N215" s="91"/>
      <c r="O215" s="91"/>
    </row>
    <row r="216" spans="1:15" s="92" customFormat="1" ht="54" x14ac:dyDescent="0.35">
      <c r="A216" s="87">
        <f t="shared" si="96"/>
        <v>178</v>
      </c>
      <c r="B216" s="93" t="str">
        <f t="shared" si="99"/>
        <v>N-LEG-3/16
N-CTR-CAR-1-02-004-02</v>
      </c>
      <c r="C216" s="94" t="str">
        <f t="shared" si="99"/>
        <v>E.P. X4</v>
      </c>
      <c r="D216" s="93">
        <f t="shared" si="98"/>
        <v>178</v>
      </c>
      <c r="E216" s="95" t="str">
        <f t="shared" si="100"/>
        <v>Suministro, habilitado y colocación de varilla de acero del 1/2 pulgada de diámetro a base de varilla corrugada fy=4200 kg/cm2 con una longitud de 70 cm a cada 75 cm, incluye: fijación por medio de anclaje químico, perforación en concreto existente, poliducto naranja, materiales, mano de obra, herramienta y todo lo necesario para su correcta ejecución. P.U.O.T.</v>
      </c>
      <c r="F216" s="96">
        <v>27.79</v>
      </c>
      <c r="G216" s="97" t="str">
        <f t="shared" si="101"/>
        <v>PZA</v>
      </c>
      <c r="H216" s="98"/>
      <c r="I216" s="107"/>
      <c r="J216" s="90">
        <f t="shared" si="95"/>
        <v>0</v>
      </c>
      <c r="K216" s="91"/>
      <c r="L216" s="91"/>
      <c r="M216" s="91"/>
      <c r="N216" s="91"/>
      <c r="O216" s="91"/>
    </row>
    <row r="217" spans="1:15" s="92" customFormat="1" ht="36" x14ac:dyDescent="0.35">
      <c r="A217" s="87">
        <f t="shared" si="96"/>
        <v>179</v>
      </c>
      <c r="B217" s="93" t="str">
        <f t="shared" si="99"/>
        <v xml:space="preserve">N-LEG-3/16
N-CSV-CAR-2-02-005/02 </v>
      </c>
      <c r="C217" s="94" t="str">
        <f t="shared" si="99"/>
        <v>E.P. X5</v>
      </c>
      <c r="D217" s="93">
        <f t="shared" si="98"/>
        <v>179</v>
      </c>
      <c r="E217" s="95" t="str">
        <f t="shared" si="100"/>
        <v>Suministro, habilitado y colocación de junta de celotex impregnado con asfalto oxidado No. 12, de 1.27 cm x 20 cm, incluye:  trazo y cortes del celotex, materiales, mano de obra, herramienta y todo lo necesario para su correcta ejecución. P.U.O.T.</v>
      </c>
      <c r="F217" s="96">
        <v>185.99</v>
      </c>
      <c r="G217" s="97" t="str">
        <f t="shared" si="101"/>
        <v>M</v>
      </c>
      <c r="H217" s="98"/>
      <c r="I217" s="107"/>
      <c r="J217" s="90">
        <f t="shared" si="95"/>
        <v>0</v>
      </c>
      <c r="K217" s="91"/>
      <c r="L217" s="91"/>
      <c r="M217" s="91"/>
      <c r="N217" s="91"/>
      <c r="O217" s="91"/>
    </row>
    <row r="218" spans="1:15" s="92" customFormat="1" ht="90" x14ac:dyDescent="0.35">
      <c r="A218" s="87">
        <f t="shared" si="96"/>
        <v>180</v>
      </c>
      <c r="B218" s="93" t="str">
        <f t="shared" ref="B218:C219" si="102">+B201</f>
        <v>N-LEG-3/16 
N-CTR-CAR-1-04-009/06
NMX-C-414, NMX-C-111, NMX-C-122, NMX-C-255, NMX-C-83, NMX-C-156</v>
      </c>
      <c r="C218" s="94" t="str">
        <f t="shared" si="102"/>
        <v>EP-CAM 10</v>
      </c>
      <c r="D218" s="93">
        <f t="shared" si="98"/>
        <v>180</v>
      </c>
      <c r="E218" s="95" t="str">
        <f>+E201</f>
        <v>Suministro y colocación de concreto hidráulico premezclado con módulo de ruptura de 45 kg/cm2 (tipo MR-45) de resistencia normal, con un revenimiento de 10 cm. +-2cm, TMA 3/4", incluye: materiales, cimbra, cimbrado, descimbrado, extendido, vibrado, regla vibratoria, acabado cepillado con peine metálico de aluminio, suministro y aplicación de riego de agua para humedecer la base, membrana de curado, materiales, mano de obra, equipos, herramienta y todo lo necesario para su correcta ejecución. P.U.O.T.</v>
      </c>
      <c r="F218" s="96">
        <v>624.15</v>
      </c>
      <c r="G218" s="97" t="str">
        <f>+G201</f>
        <v>M3</v>
      </c>
      <c r="H218" s="98"/>
      <c r="I218" s="107"/>
      <c r="J218" s="90">
        <f t="shared" si="95"/>
        <v>0</v>
      </c>
      <c r="K218" s="91"/>
      <c r="L218" s="91"/>
      <c r="M218" s="91"/>
      <c r="N218" s="91"/>
      <c r="O218" s="91"/>
    </row>
    <row r="219" spans="1:15" s="92" customFormat="1" ht="90" x14ac:dyDescent="0.35">
      <c r="A219" s="87">
        <f t="shared" si="96"/>
        <v>181</v>
      </c>
      <c r="B219" s="93" t="str">
        <f t="shared" si="102"/>
        <v>N-LEG-3/16
N-CSV-CAR-4-02-002/03</v>
      </c>
      <c r="C219" s="94" t="str">
        <f t="shared" si="102"/>
        <v>E.P. X6</v>
      </c>
      <c r="D219" s="93">
        <f t="shared" si="98"/>
        <v>181</v>
      </c>
      <c r="E219" s="95" t="str">
        <f>+E202</f>
        <v>Corte de pavimento de concreto hidráulico con maquina cortadora y disco diamantado en dos etapas y en forma escalonada, el primer corte se realizará hasta una profundidad de 66 mm x 3 mm de ancho de sección, el segundo corte será de 30 mm. de profundidad x 3 mm de ancho de sección, hasta formar un ancho total de sección de 6 mm (1/4"), incluye: trazo y alineación de la trayectoria del corte de acuerdo a la modulación de las losas en el proyecto y limpieza de los residuos producto del corte, incluye: materiales, mano de obra, equipo, herramienta y todo lo necesario para su correcta ejecución. P.U.O.T.</v>
      </c>
      <c r="F219" s="96">
        <v>2084.4499999999998</v>
      </c>
      <c r="G219" s="97" t="str">
        <f>+G202</f>
        <v>M</v>
      </c>
      <c r="H219" s="98"/>
      <c r="I219" s="107"/>
      <c r="J219" s="90">
        <f t="shared" si="95"/>
        <v>0</v>
      </c>
      <c r="K219" s="91"/>
      <c r="L219" s="91"/>
      <c r="M219" s="91"/>
      <c r="N219" s="91"/>
      <c r="O219" s="91"/>
    </row>
    <row r="220" spans="1:15" s="92" customFormat="1" ht="54" x14ac:dyDescent="0.35">
      <c r="A220" s="87">
        <f t="shared" si="96"/>
        <v>182</v>
      </c>
      <c r="B220" s="93" t="str">
        <f t="shared" ref="B220:E221" si="103">+B203</f>
        <v xml:space="preserve">N-LEG-3/16
N-CSV-CAR-2-02-005/02 </v>
      </c>
      <c r="C220" s="94" t="str">
        <f t="shared" si="103"/>
        <v>E.P. X7</v>
      </c>
      <c r="D220" s="93">
        <f t="shared" si="98"/>
        <v>182</v>
      </c>
      <c r="E220" s="95" t="str">
        <f t="shared" si="103"/>
        <v>Sellado de junta de 66 mm de ancho de sección, colocando en el fondo del corte cinta de respaldo de poliuretano (backer rod) de 1/4" y aplicación en frio por inyección de sellador autonivelante, incluye:  limpieza de la junta, materiales, mano de obra, herramienta y todo lo necesario para su correcta ejecución. P.U.O.T.</v>
      </c>
      <c r="F220" s="96">
        <v>1898.45</v>
      </c>
      <c r="G220" s="97" t="str">
        <f t="shared" ref="G220:G221" si="104">+G203</f>
        <v>M</v>
      </c>
      <c r="H220" s="98"/>
      <c r="I220" s="107"/>
      <c r="J220" s="90">
        <f t="shared" si="95"/>
        <v>0</v>
      </c>
      <c r="K220" s="91"/>
      <c r="L220" s="91"/>
      <c r="M220" s="91"/>
      <c r="N220" s="91"/>
      <c r="O220" s="91"/>
    </row>
    <row r="221" spans="1:15" s="92" customFormat="1" ht="54" x14ac:dyDescent="0.35">
      <c r="A221" s="87">
        <f t="shared" si="96"/>
        <v>183</v>
      </c>
      <c r="B221" s="93" t="str">
        <f t="shared" si="103"/>
        <v xml:space="preserve">N-LEG-3/16
N-CSV-CAR-2-02-005/02 </v>
      </c>
      <c r="C221" s="94" t="str">
        <f t="shared" si="103"/>
        <v>E.P. X8</v>
      </c>
      <c r="D221" s="93">
        <f t="shared" si="98"/>
        <v>183</v>
      </c>
      <c r="E221" s="95" t="str">
        <f t="shared" si="103"/>
        <v>Sellado de junta de celotex, colocando en el fondo del corte cinta de respaldo de poliuretano (backer rod) de 1/2" y aplicación en frio por inyección de sellador autonivelante, incluye:  limpieza de la junta, materiales, mano de obra, herramienta y todo lo necesario para su correcta ejecución. P.U.O.T.</v>
      </c>
      <c r="F221" s="96">
        <v>185.99</v>
      </c>
      <c r="G221" s="97" t="str">
        <f t="shared" si="104"/>
        <v>M</v>
      </c>
      <c r="H221" s="98"/>
      <c r="I221" s="107"/>
      <c r="J221" s="90">
        <f t="shared" si="95"/>
        <v>0</v>
      </c>
      <c r="K221" s="91"/>
      <c r="L221" s="91"/>
      <c r="M221" s="91"/>
      <c r="N221" s="91"/>
      <c r="O221" s="91"/>
    </row>
    <row r="222" spans="1:15" s="92" customFormat="1" ht="54" x14ac:dyDescent="0.35">
      <c r="A222" s="87">
        <f t="shared" si="96"/>
        <v>184</v>
      </c>
      <c r="B222" s="93" t="str">
        <f>+B72</f>
        <v>N-CTR-CAR-1-01-011</v>
      </c>
      <c r="C222" s="94" t="str">
        <f>+C72</f>
        <v>EP-CIV 17</v>
      </c>
      <c r="D222" s="93">
        <f t="shared" si="98"/>
        <v>184</v>
      </c>
      <c r="E222"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222" s="96">
        <v>3176.2</v>
      </c>
      <c r="G222" s="97" t="str">
        <f>+G72</f>
        <v>M3</v>
      </c>
      <c r="H222" s="98"/>
      <c r="I222" s="107"/>
      <c r="J222" s="90">
        <f t="shared" si="95"/>
        <v>0</v>
      </c>
      <c r="K222" s="91"/>
      <c r="L222" s="91"/>
      <c r="M222" s="91"/>
      <c r="N222" s="91"/>
      <c r="O222" s="91"/>
    </row>
    <row r="223" spans="1:15" s="92" customFormat="1" ht="36" x14ac:dyDescent="0.35">
      <c r="A223" s="87">
        <f t="shared" si="96"/>
        <v>185</v>
      </c>
      <c r="B223" s="93" t="str">
        <f>+B69</f>
        <v>N-CTR-CAR-1-02-004</v>
      </c>
      <c r="C223" s="94" t="str">
        <f>+C69</f>
        <v>EP-CIV 03A</v>
      </c>
      <c r="D223" s="93">
        <f t="shared" si="98"/>
        <v>185</v>
      </c>
      <c r="E223" s="95" t="str">
        <f>+E69</f>
        <v>Suministro, habilitado e instalación de malla electrosoldada 6-6 / 10-10, incluye: materiales, mano de obra, herramienta, equipo y todo lo necesario para su correcta ejecución. P.U.O.T.</v>
      </c>
      <c r="F223" s="96">
        <v>2152.25</v>
      </c>
      <c r="G223" s="97" t="str">
        <f>+G69</f>
        <v>M2</v>
      </c>
      <c r="H223" s="98"/>
      <c r="I223" s="107"/>
      <c r="J223" s="90">
        <f t="shared" si="95"/>
        <v>0</v>
      </c>
      <c r="K223" s="91"/>
      <c r="L223" s="91"/>
      <c r="M223" s="91"/>
      <c r="N223" s="91"/>
      <c r="O223" s="91"/>
    </row>
    <row r="224" spans="1:15" x14ac:dyDescent="0.35">
      <c r="A224" s="43"/>
      <c r="B224" s="51"/>
      <c r="C224" s="44"/>
      <c r="D224" s="45" t="s">
        <v>258</v>
      </c>
      <c r="E224" s="46" t="s">
        <v>259</v>
      </c>
      <c r="F224" s="63"/>
      <c r="G224" s="52"/>
      <c r="H224" s="48"/>
      <c r="I224" s="53"/>
      <c r="J224" s="54"/>
    </row>
    <row r="225" spans="1:15" s="92" customFormat="1" ht="36" x14ac:dyDescent="0.35">
      <c r="A225" s="87">
        <f>+A223+1</f>
        <v>186</v>
      </c>
      <c r="B225" s="93" t="str">
        <f>+B20</f>
        <v>N-LEG-3/16
N-CTR-CAR-1-01-002/00</v>
      </c>
      <c r="C225" s="94" t="str">
        <f>+C20</f>
        <v>EP-CIV 12</v>
      </c>
      <c r="D225" s="93">
        <f>+D223+1</f>
        <v>186</v>
      </c>
      <c r="E225" s="99" t="str">
        <f>+E20</f>
        <v>Despalme de 20 cm de espesor, volumen medido en banco, incluye: limpia, materiales, mano de obra, maquinaria, equipo, herramienta, y todo lo necesario para su correcta ejecución. P.U.O.T.</v>
      </c>
      <c r="F225" s="96">
        <v>710</v>
      </c>
      <c r="G225" s="97" t="str">
        <f>+G20</f>
        <v>M3</v>
      </c>
      <c r="H225" s="88"/>
      <c r="I225" s="107"/>
      <c r="J225" s="90">
        <f t="shared" ref="J225:J231" si="105">ROUND(F225*I225,2)</f>
        <v>0</v>
      </c>
      <c r="K225" s="91"/>
      <c r="L225" s="91"/>
      <c r="M225" s="91"/>
      <c r="N225" s="91"/>
      <c r="O225" s="91"/>
    </row>
    <row r="226" spans="1:15" s="92" customFormat="1" ht="72" x14ac:dyDescent="0.35">
      <c r="A226" s="87">
        <f t="shared" si="88"/>
        <v>187</v>
      </c>
      <c r="B226" s="93" t="str">
        <f t="shared" ref="B226:C227" si="106">+B22</f>
        <v>N-LEG-3/16
N-CTR-CAR-1-01-006/00
N-CTR-CAR-1-01-007/11
N-CTR-CAR-1-01-011/11</v>
      </c>
      <c r="C226" s="94" t="str">
        <f t="shared" si="106"/>
        <v>EP-CIV 07</v>
      </c>
      <c r="D226" s="93">
        <f t="shared" ref="D226:D231" si="107">+D225+1</f>
        <v>187</v>
      </c>
      <c r="E226" s="99"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226" s="96">
        <v>2202</v>
      </c>
      <c r="G226" s="97" t="str">
        <f>+G22</f>
        <v>M3</v>
      </c>
      <c r="H226" s="88"/>
      <c r="I226" s="107"/>
      <c r="J226" s="90">
        <f t="shared" si="105"/>
        <v>0</v>
      </c>
      <c r="K226" s="91"/>
      <c r="L226" s="91"/>
      <c r="M226" s="91"/>
      <c r="N226" s="91"/>
      <c r="O226" s="91"/>
    </row>
    <row r="227" spans="1:15" s="92" customFormat="1" ht="54" x14ac:dyDescent="0.35">
      <c r="A227" s="87">
        <f t="shared" si="88"/>
        <v>188</v>
      </c>
      <c r="B227" s="93" t="str">
        <f t="shared" si="106"/>
        <v>N-LEG-3/16
N-CTR-CAR-1-02-013/00</v>
      </c>
      <c r="C227" s="94" t="str">
        <f t="shared" si="106"/>
        <v>EP-CIV 08</v>
      </c>
      <c r="D227" s="93">
        <f t="shared" si="107"/>
        <v>188</v>
      </c>
      <c r="E227"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227" s="96">
        <v>116</v>
      </c>
      <c r="G227" s="97" t="str">
        <f>+G23</f>
        <v>M3</v>
      </c>
      <c r="H227" s="88"/>
      <c r="I227" s="107"/>
      <c r="J227" s="90">
        <f t="shared" si="105"/>
        <v>0</v>
      </c>
      <c r="K227" s="91"/>
      <c r="L227" s="91"/>
      <c r="M227" s="91"/>
      <c r="N227" s="91"/>
      <c r="O227" s="91"/>
    </row>
    <row r="228" spans="1:15" s="92" customFormat="1" ht="54" x14ac:dyDescent="0.35">
      <c r="A228" s="87">
        <f t="shared" si="88"/>
        <v>189</v>
      </c>
      <c r="B228" s="93" t="str">
        <f>+B193</f>
        <v>N-CTR-CAR-1-01-009</v>
      </c>
      <c r="C228" s="94" t="str">
        <f>+C193</f>
        <v>EP-CIV 21</v>
      </c>
      <c r="D228" s="93">
        <f t="shared" si="107"/>
        <v>189</v>
      </c>
      <c r="E228" s="95" t="str">
        <f>+E193</f>
        <v>Suministro,  extendido, conformación y compactación de material, para terraplén, compactada al 95% de su P.V.S.M., volumen medido en banco, incluye: suministro de agua empleada en la compactación, control topográfico, control de laboratorio,  materiales, mano de obra, equipo, herramienta y todo lo necesario para su correcta ejecución. P.U.O.T.</v>
      </c>
      <c r="F228" s="96">
        <v>1584</v>
      </c>
      <c r="G228" s="97" t="str">
        <f>+G193</f>
        <v>M3</v>
      </c>
      <c r="H228" s="88"/>
      <c r="I228" s="107"/>
      <c r="J228" s="90">
        <f t="shared" si="105"/>
        <v>0</v>
      </c>
      <c r="K228" s="91"/>
      <c r="L228" s="91"/>
      <c r="M228" s="91"/>
      <c r="N228" s="91"/>
      <c r="O228" s="91"/>
    </row>
    <row r="229" spans="1:15" s="92" customFormat="1" ht="72" x14ac:dyDescent="0.35">
      <c r="A229" s="87">
        <f t="shared" si="88"/>
        <v>190</v>
      </c>
      <c r="B229" s="93" t="str">
        <f t="shared" ref="B229:C230" si="108">+B147</f>
        <v>N-CTR-CAR-1-04-002</v>
      </c>
      <c r="C229" s="94" t="str">
        <f t="shared" si="108"/>
        <v>EP-CIV 18</v>
      </c>
      <c r="D229" s="93">
        <f t="shared" si="107"/>
        <v>190</v>
      </c>
      <c r="E229"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29" s="96">
        <v>1107</v>
      </c>
      <c r="G229" s="97" t="str">
        <f>+G147</f>
        <v>M3</v>
      </c>
      <c r="H229" s="88"/>
      <c r="I229" s="107"/>
      <c r="J229" s="90">
        <f t="shared" si="105"/>
        <v>0</v>
      </c>
      <c r="K229" s="91"/>
      <c r="L229" s="91"/>
      <c r="M229" s="91"/>
      <c r="N229" s="91"/>
      <c r="O229" s="91"/>
    </row>
    <row r="230" spans="1:15" s="92" customFormat="1" ht="72" x14ac:dyDescent="0.35">
      <c r="A230" s="87">
        <f t="shared" si="88"/>
        <v>191</v>
      </c>
      <c r="B230" s="93" t="str">
        <f t="shared" si="108"/>
        <v>N-LEG-3/16
N-CMT-4-02-002/16
N-CTR-CAR-1-04-002/11</v>
      </c>
      <c r="C230" s="94" t="str">
        <f t="shared" si="108"/>
        <v>EP-CIV 05</v>
      </c>
      <c r="D230" s="93">
        <f t="shared" si="107"/>
        <v>191</v>
      </c>
      <c r="E230"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30" s="96">
        <v>896</v>
      </c>
      <c r="G230" s="97" t="str">
        <f>+G148</f>
        <v>M3</v>
      </c>
      <c r="H230" s="88"/>
      <c r="I230" s="107"/>
      <c r="J230" s="90">
        <f t="shared" si="105"/>
        <v>0</v>
      </c>
      <c r="K230" s="91"/>
      <c r="L230" s="91"/>
      <c r="M230" s="91"/>
      <c r="N230" s="91"/>
      <c r="O230" s="91"/>
    </row>
    <row r="231" spans="1:15" s="92" customFormat="1" ht="90" x14ac:dyDescent="0.35">
      <c r="A231" s="87">
        <f t="shared" si="88"/>
        <v>192</v>
      </c>
      <c r="B231" s="93" t="str">
        <f>+B201</f>
        <v>N-LEG-3/16 
N-CTR-CAR-1-04-009/06
NMX-C-414, NMX-C-111, NMX-C-122, NMX-C-255, NMX-C-83, NMX-C-156</v>
      </c>
      <c r="C231" s="94" t="str">
        <f>+C201</f>
        <v>EP-CAM 10</v>
      </c>
      <c r="D231" s="93">
        <f t="shared" si="107"/>
        <v>192</v>
      </c>
      <c r="E231" s="95" t="str">
        <f>+E201</f>
        <v>Suministro y colocación de concreto hidráulico premezclado con módulo de ruptura de 45 kg/cm2 (tipo MR-45) de resistencia normal, con un revenimiento de 10 cm. +-2cm, TMA 3/4", incluye: materiales, cimbra, cimbrado, descimbrado, extendido, vibrado, regla vibratoria, acabado cepillado con peine metálico de aluminio, suministro y aplicación de riego de agua para humedecer la base, membrana de curado, materiales, mano de obra, equipos, herramienta y todo lo necesario para su correcta ejecución. P.U.O.T.</v>
      </c>
      <c r="F231" s="96">
        <v>986</v>
      </c>
      <c r="G231" s="97" t="str">
        <f>+G201</f>
        <v>M3</v>
      </c>
      <c r="H231" s="88"/>
      <c r="I231" s="107"/>
      <c r="J231" s="90">
        <f t="shared" si="105"/>
        <v>0</v>
      </c>
      <c r="K231" s="91"/>
      <c r="L231" s="91"/>
      <c r="M231" s="91"/>
      <c r="N231" s="91"/>
      <c r="O231" s="91"/>
    </row>
    <row r="232" spans="1:15" x14ac:dyDescent="0.35">
      <c r="A232" s="43"/>
      <c r="B232" s="44"/>
      <c r="C232" s="44"/>
      <c r="D232" s="45" t="s">
        <v>260</v>
      </c>
      <c r="E232" s="46" t="s">
        <v>261</v>
      </c>
      <c r="F232" s="69"/>
      <c r="G232" s="44"/>
      <c r="H232" s="48"/>
      <c r="I232" s="70"/>
      <c r="J232" s="50"/>
    </row>
    <row r="233" spans="1:15" s="92" customFormat="1" ht="54" x14ac:dyDescent="0.35">
      <c r="A233" s="87">
        <f>+A231+1</f>
        <v>193</v>
      </c>
      <c r="B233" s="93" t="str">
        <f>+B49</f>
        <v>N-CTR-CAR-1-02-004</v>
      </c>
      <c r="C233" s="94" t="str">
        <f>+C49</f>
        <v>EP-CIV 03</v>
      </c>
      <c r="D233" s="93">
        <f>+D231+1</f>
        <v>193</v>
      </c>
      <c r="E23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233" s="108">
        <v>11456</v>
      </c>
      <c r="G233" s="109" t="str">
        <f>+G49</f>
        <v>KG</v>
      </c>
      <c r="H233" s="98"/>
      <c r="I233" s="110"/>
      <c r="J233" s="90">
        <f t="shared" ref="J233:J240" si="109">ROUND(F233*I233,2)</f>
        <v>0</v>
      </c>
      <c r="K233" s="91"/>
      <c r="L233" s="91"/>
      <c r="M233" s="91"/>
      <c r="N233" s="91"/>
      <c r="O233" s="91"/>
    </row>
    <row r="234" spans="1:15" s="92" customFormat="1" ht="72" x14ac:dyDescent="0.35">
      <c r="A234" s="87">
        <f>+A233+1</f>
        <v>194</v>
      </c>
      <c r="B234" s="93" t="str">
        <f>+B88</f>
        <v>N-CTR-CAR-1-02-003</v>
      </c>
      <c r="C234" s="94" t="str">
        <f>+C88</f>
        <v>EP-CIV 06C</v>
      </c>
      <c r="D234" s="93">
        <f>+D233+1</f>
        <v>194</v>
      </c>
      <c r="E234"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234" s="96">
        <v>159.30000000000001</v>
      </c>
      <c r="G234" s="97" t="str">
        <f>+G88</f>
        <v>M3</v>
      </c>
      <c r="H234" s="98"/>
      <c r="I234" s="107"/>
      <c r="J234" s="90">
        <f t="shared" si="109"/>
        <v>0</v>
      </c>
      <c r="K234" s="91"/>
      <c r="L234" s="91"/>
      <c r="M234" s="91"/>
      <c r="N234" s="91"/>
      <c r="O234" s="91"/>
    </row>
    <row r="235" spans="1:15" s="92" customFormat="1" ht="72" x14ac:dyDescent="0.35">
      <c r="A235" s="87">
        <f t="shared" ref="A235:A240" si="110">+A234+1</f>
        <v>195</v>
      </c>
      <c r="B235" s="93" t="str">
        <f>+B22</f>
        <v>N-LEG-3/16
N-CTR-CAR-1-01-006/00
N-CTR-CAR-1-01-007/11
N-CTR-CAR-1-01-011/11</v>
      </c>
      <c r="C235" s="94" t="str">
        <f>+C22</f>
        <v>EP-CIV 07</v>
      </c>
      <c r="D235" s="93">
        <f t="shared" ref="D235:D240" si="111">+D234+1</f>
        <v>195</v>
      </c>
      <c r="E235"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235" s="96">
        <v>148.1</v>
      </c>
      <c r="G235" s="97" t="str">
        <f>+G22</f>
        <v>M3</v>
      </c>
      <c r="H235" s="98"/>
      <c r="I235" s="107"/>
      <c r="J235" s="90">
        <f t="shared" si="109"/>
        <v>0</v>
      </c>
      <c r="K235" s="91"/>
      <c r="L235" s="91"/>
      <c r="M235" s="91"/>
      <c r="N235" s="91"/>
      <c r="O235" s="91"/>
    </row>
    <row r="236" spans="1:15" s="92" customFormat="1" ht="72" x14ac:dyDescent="0.35">
      <c r="A236" s="87">
        <f t="shared" si="110"/>
        <v>196</v>
      </c>
      <c r="B236" s="93" t="str">
        <f>+B92</f>
        <v>N-CTR-CAR-1-02-003</v>
      </c>
      <c r="C236" s="94" t="str">
        <f>+C92</f>
        <v>EP-CIV 06D</v>
      </c>
      <c r="D236" s="93">
        <f t="shared" si="111"/>
        <v>196</v>
      </c>
      <c r="E236"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236" s="96">
        <v>1481</v>
      </c>
      <c r="G236" s="97" t="str">
        <f>+G92</f>
        <v>M2</v>
      </c>
      <c r="H236" s="98"/>
      <c r="I236" s="107"/>
      <c r="J236" s="90">
        <f t="shared" si="109"/>
        <v>0</v>
      </c>
      <c r="K236" s="91"/>
      <c r="L236" s="91"/>
      <c r="M236" s="91"/>
      <c r="N236" s="91"/>
      <c r="O236" s="91"/>
    </row>
    <row r="237" spans="1:15" s="92" customFormat="1" ht="54" x14ac:dyDescent="0.35">
      <c r="A237" s="87">
        <f t="shared" si="110"/>
        <v>197</v>
      </c>
      <c r="B237" s="93" t="str">
        <f>+B72</f>
        <v>N-CTR-CAR-1-01-011</v>
      </c>
      <c r="C237" s="94" t="str">
        <f>+C72</f>
        <v>EP-CIV 17</v>
      </c>
      <c r="D237" s="93">
        <f t="shared" si="111"/>
        <v>197</v>
      </c>
      <c r="E237"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237" s="96">
        <v>74.05</v>
      </c>
      <c r="G237" s="97" t="str">
        <f>+G72</f>
        <v>M3</v>
      </c>
      <c r="H237" s="98"/>
      <c r="I237" s="107"/>
      <c r="J237" s="90">
        <f t="shared" si="109"/>
        <v>0</v>
      </c>
      <c r="K237" s="91"/>
      <c r="L237" s="91"/>
      <c r="M237" s="91"/>
      <c r="N237" s="91"/>
      <c r="O237" s="91"/>
    </row>
    <row r="238" spans="1:15" s="92" customFormat="1" ht="36" x14ac:dyDescent="0.35">
      <c r="A238" s="87">
        <f t="shared" si="110"/>
        <v>198</v>
      </c>
      <c r="B238" s="93">
        <f>+B80</f>
        <v>0</v>
      </c>
      <c r="C238" s="94" t="str">
        <f>+C80</f>
        <v>EP-CIV 23</v>
      </c>
      <c r="D238" s="93">
        <f t="shared" si="111"/>
        <v>198</v>
      </c>
      <c r="E238" s="95" t="str">
        <f>+E80</f>
        <v>Suministro, habilitado y colocación de cartón asfaltado celotex de 1/2" x 10 cm de ancho, incluye: sellado con sikaflex 1A, materiales, mano de obra, herramienta, equipo y todo lo necesario para su correcta ejecución. P.U.O.T.</v>
      </c>
      <c r="F238" s="96">
        <v>28.8</v>
      </c>
      <c r="G238" s="97" t="str">
        <f>+G80</f>
        <v>m</v>
      </c>
      <c r="H238" s="98"/>
      <c r="I238" s="107"/>
      <c r="J238" s="90">
        <f t="shared" si="109"/>
        <v>0</v>
      </c>
      <c r="K238" s="91"/>
      <c r="L238" s="91"/>
      <c r="M238" s="91"/>
      <c r="N238" s="91"/>
      <c r="O238" s="91"/>
    </row>
    <row r="239" spans="1:15" s="92" customFormat="1" ht="54" x14ac:dyDescent="0.35">
      <c r="A239" s="87">
        <f t="shared" si="110"/>
        <v>199</v>
      </c>
      <c r="B239" s="93" t="str">
        <f>+B28</f>
        <v>N-CMT-1-03/02</v>
      </c>
      <c r="C239" s="94" t="str">
        <f>+C28</f>
        <v>EP-VIA 03B</v>
      </c>
      <c r="D239" s="93">
        <f t="shared" si="111"/>
        <v>199</v>
      </c>
      <c r="E239" s="95" t="str">
        <f>+E28</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239" s="96">
        <v>58</v>
      </c>
      <c r="G239" s="97" t="str">
        <f>+G28</f>
        <v>M3</v>
      </c>
      <c r="H239" s="98"/>
      <c r="I239" s="107"/>
      <c r="J239" s="90">
        <f t="shared" si="109"/>
        <v>0</v>
      </c>
      <c r="K239" s="91"/>
      <c r="L239" s="91"/>
      <c r="M239" s="91"/>
      <c r="N239" s="91"/>
      <c r="O239" s="91"/>
    </row>
    <row r="240" spans="1:15" s="92" customFormat="1" ht="36" x14ac:dyDescent="0.35">
      <c r="A240" s="87">
        <f t="shared" si="110"/>
        <v>200</v>
      </c>
      <c r="B240" s="93">
        <f>+B132</f>
        <v>0</v>
      </c>
      <c r="C240" s="94" t="str">
        <f>+C132</f>
        <v>EP-CIV 25A</v>
      </c>
      <c r="D240" s="93">
        <f t="shared" si="111"/>
        <v>200</v>
      </c>
      <c r="E240" s="95" t="str">
        <f>+E132</f>
        <v>Suministro y colocación de drenes de PVC de 10 CM de diámetro por 40 CM de largo, incluye: materiales, mano de obra, equipo, herramienta menor, limpieza y todo lo necesario para su correcta ejecución. P.U.O.T.</v>
      </c>
      <c r="F240" s="96">
        <v>24</v>
      </c>
      <c r="G240" s="97" t="str">
        <f>+G132</f>
        <v>PZA</v>
      </c>
      <c r="H240" s="98"/>
      <c r="I240" s="107"/>
      <c r="J240" s="90">
        <f t="shared" si="109"/>
        <v>0</v>
      </c>
      <c r="K240" s="91"/>
      <c r="L240" s="91"/>
      <c r="M240" s="91"/>
      <c r="N240" s="91"/>
      <c r="O240" s="91"/>
    </row>
    <row r="241" spans="1:15" x14ac:dyDescent="0.35">
      <c r="A241" s="43"/>
      <c r="B241" s="44"/>
      <c r="C241" s="44"/>
      <c r="D241" s="45" t="s">
        <v>262</v>
      </c>
      <c r="E241" s="46" t="s">
        <v>263</v>
      </c>
      <c r="F241" s="69"/>
      <c r="G241" s="44"/>
      <c r="H241" s="48"/>
      <c r="I241" s="70"/>
      <c r="J241" s="50"/>
    </row>
    <row r="242" spans="1:15" s="106" customFormat="1" x14ac:dyDescent="0.35">
      <c r="A242" s="68">
        <f>A240+1</f>
        <v>201</v>
      </c>
      <c r="B242" s="93" t="s">
        <v>213</v>
      </c>
      <c r="C242" s="102" t="s">
        <v>824</v>
      </c>
      <c r="D242" s="93">
        <f>D240+1</f>
        <v>201</v>
      </c>
      <c r="E242" s="95" t="s">
        <v>264</v>
      </c>
      <c r="F242" s="108">
        <v>168</v>
      </c>
      <c r="G242" s="109" t="s">
        <v>94</v>
      </c>
      <c r="H242" s="103"/>
      <c r="I242" s="110"/>
      <c r="J242" s="104">
        <f t="shared" ref="J242:J251" si="112">ROUND(F242*I242,2)</f>
        <v>0</v>
      </c>
      <c r="K242" s="105"/>
      <c r="L242" s="105"/>
      <c r="M242" s="105"/>
      <c r="N242" s="105"/>
      <c r="O242" s="105"/>
    </row>
    <row r="243" spans="1:15" s="106" customFormat="1" ht="36" x14ac:dyDescent="0.35">
      <c r="A243" s="68">
        <f>A242+1</f>
        <v>202</v>
      </c>
      <c r="B243" s="93" t="s">
        <v>213</v>
      </c>
      <c r="C243" s="102" t="s">
        <v>773</v>
      </c>
      <c r="D243" s="93">
        <f t="shared" ref="D243:D251" si="113">+D242+1</f>
        <v>202</v>
      </c>
      <c r="E243" s="95" t="s">
        <v>266</v>
      </c>
      <c r="F243" s="108">
        <v>2</v>
      </c>
      <c r="G243" s="109" t="s">
        <v>76</v>
      </c>
      <c r="H243" s="103"/>
      <c r="I243" s="110"/>
      <c r="J243" s="104">
        <f t="shared" si="112"/>
        <v>0</v>
      </c>
      <c r="K243" s="105"/>
      <c r="L243" s="105"/>
      <c r="M243" s="105"/>
      <c r="N243" s="105"/>
      <c r="O243" s="105"/>
    </row>
    <row r="244" spans="1:15" s="106" customFormat="1" ht="36" x14ac:dyDescent="0.35">
      <c r="A244" s="68">
        <f>A243+1</f>
        <v>203</v>
      </c>
      <c r="B244" s="93" t="s">
        <v>267</v>
      </c>
      <c r="C244" s="102" t="s">
        <v>772</v>
      </c>
      <c r="D244" s="93">
        <f t="shared" si="113"/>
        <v>203</v>
      </c>
      <c r="E244" s="95" t="s">
        <v>269</v>
      </c>
      <c r="F244" s="96">
        <v>1</v>
      </c>
      <c r="G244" s="109" t="s">
        <v>76</v>
      </c>
      <c r="H244" s="103"/>
      <c r="I244" s="110"/>
      <c r="J244" s="104">
        <f t="shared" si="112"/>
        <v>0</v>
      </c>
      <c r="K244" s="105"/>
      <c r="L244" s="105"/>
      <c r="M244" s="105"/>
      <c r="N244" s="105"/>
      <c r="O244" s="105"/>
    </row>
    <row r="245" spans="1:15" s="106" customFormat="1" x14ac:dyDescent="0.35">
      <c r="A245" s="68">
        <f t="shared" ref="A245:A251" si="114">A244+1</f>
        <v>204</v>
      </c>
      <c r="B245" s="93" t="s">
        <v>267</v>
      </c>
      <c r="C245" s="102" t="s">
        <v>762</v>
      </c>
      <c r="D245" s="93">
        <f t="shared" si="113"/>
        <v>204</v>
      </c>
      <c r="E245" s="95" t="s">
        <v>270</v>
      </c>
      <c r="F245" s="96">
        <v>1</v>
      </c>
      <c r="G245" s="109" t="s">
        <v>76</v>
      </c>
      <c r="H245" s="103"/>
      <c r="I245" s="110"/>
      <c r="J245" s="104">
        <f t="shared" si="112"/>
        <v>0</v>
      </c>
      <c r="K245" s="105"/>
      <c r="L245" s="105"/>
      <c r="M245" s="105"/>
      <c r="N245" s="105"/>
      <c r="O245" s="105"/>
    </row>
    <row r="246" spans="1:15" s="106" customFormat="1" ht="36" x14ac:dyDescent="0.35">
      <c r="A246" s="68">
        <f t="shared" si="114"/>
        <v>205</v>
      </c>
      <c r="B246" s="93" t="s">
        <v>267</v>
      </c>
      <c r="C246" s="102" t="s">
        <v>763</v>
      </c>
      <c r="D246" s="93">
        <f t="shared" si="113"/>
        <v>205</v>
      </c>
      <c r="E246" s="95" t="s">
        <v>271</v>
      </c>
      <c r="F246" s="96">
        <v>1</v>
      </c>
      <c r="G246" s="109" t="s">
        <v>76</v>
      </c>
      <c r="H246" s="103"/>
      <c r="I246" s="110"/>
      <c r="J246" s="104">
        <f t="shared" si="112"/>
        <v>0</v>
      </c>
      <c r="K246" s="105"/>
      <c r="L246" s="105"/>
      <c r="M246" s="105"/>
      <c r="N246" s="105"/>
      <c r="O246" s="105"/>
    </row>
    <row r="247" spans="1:15" s="106" customFormat="1" ht="36" x14ac:dyDescent="0.35">
      <c r="A247" s="68">
        <f t="shared" si="114"/>
        <v>206</v>
      </c>
      <c r="B247" s="93" t="s">
        <v>267</v>
      </c>
      <c r="C247" s="102" t="s">
        <v>764</v>
      </c>
      <c r="D247" s="93">
        <f t="shared" si="113"/>
        <v>206</v>
      </c>
      <c r="E247" s="95" t="s">
        <v>272</v>
      </c>
      <c r="F247" s="96">
        <v>2</v>
      </c>
      <c r="G247" s="109" t="s">
        <v>76</v>
      </c>
      <c r="H247" s="103"/>
      <c r="I247" s="110"/>
      <c r="J247" s="104">
        <f t="shared" si="112"/>
        <v>0</v>
      </c>
      <c r="K247" s="105"/>
      <c r="L247" s="105"/>
      <c r="M247" s="105"/>
      <c r="N247" s="105"/>
      <c r="O247" s="105"/>
    </row>
    <row r="248" spans="1:15" s="106" customFormat="1" ht="36" x14ac:dyDescent="0.35">
      <c r="A248" s="68">
        <f t="shared" si="114"/>
        <v>207</v>
      </c>
      <c r="B248" s="93" t="s">
        <v>267</v>
      </c>
      <c r="C248" s="102" t="s">
        <v>765</v>
      </c>
      <c r="D248" s="93">
        <f t="shared" si="113"/>
        <v>207</v>
      </c>
      <c r="E248" s="95" t="s">
        <v>273</v>
      </c>
      <c r="F248" s="96">
        <v>2</v>
      </c>
      <c r="G248" s="109" t="s">
        <v>76</v>
      </c>
      <c r="H248" s="103"/>
      <c r="I248" s="110"/>
      <c r="J248" s="104">
        <f t="shared" si="112"/>
        <v>0</v>
      </c>
      <c r="K248" s="105"/>
      <c r="L248" s="105"/>
      <c r="M248" s="105"/>
      <c r="N248" s="105"/>
      <c r="O248" s="105"/>
    </row>
    <row r="249" spans="1:15" s="106" customFormat="1" x14ac:dyDescent="0.35">
      <c r="A249" s="68">
        <f t="shared" si="114"/>
        <v>208</v>
      </c>
      <c r="B249" s="93" t="s">
        <v>267</v>
      </c>
      <c r="C249" s="102" t="s">
        <v>766</v>
      </c>
      <c r="D249" s="93">
        <f t="shared" si="113"/>
        <v>208</v>
      </c>
      <c r="E249" s="95" t="s">
        <v>274</v>
      </c>
      <c r="F249" s="96">
        <v>2</v>
      </c>
      <c r="G249" s="109" t="s">
        <v>76</v>
      </c>
      <c r="H249" s="103"/>
      <c r="I249" s="110"/>
      <c r="J249" s="104">
        <f t="shared" si="112"/>
        <v>0</v>
      </c>
      <c r="K249" s="105"/>
      <c r="L249" s="105"/>
      <c r="M249" s="105"/>
      <c r="N249" s="105"/>
      <c r="O249" s="105"/>
    </row>
    <row r="250" spans="1:15" s="106" customFormat="1" ht="36" x14ac:dyDescent="0.35">
      <c r="A250" s="68">
        <f t="shared" si="114"/>
        <v>209</v>
      </c>
      <c r="B250" s="93" t="s">
        <v>267</v>
      </c>
      <c r="C250" s="102" t="s">
        <v>767</v>
      </c>
      <c r="D250" s="93">
        <f t="shared" si="113"/>
        <v>209</v>
      </c>
      <c r="E250" s="95" t="s">
        <v>275</v>
      </c>
      <c r="F250" s="96">
        <v>4</v>
      </c>
      <c r="G250" s="109" t="s">
        <v>76</v>
      </c>
      <c r="H250" s="103"/>
      <c r="I250" s="110"/>
      <c r="J250" s="104">
        <f t="shared" si="112"/>
        <v>0</v>
      </c>
      <c r="K250" s="105"/>
      <c r="L250" s="105"/>
      <c r="M250" s="105"/>
      <c r="N250" s="105"/>
      <c r="O250" s="105"/>
    </row>
    <row r="251" spans="1:15" s="106" customFormat="1" ht="36" x14ac:dyDescent="0.35">
      <c r="A251" s="68">
        <f t="shared" si="114"/>
        <v>210</v>
      </c>
      <c r="B251" s="93" t="s">
        <v>267</v>
      </c>
      <c r="C251" s="102" t="s">
        <v>829</v>
      </c>
      <c r="D251" s="93">
        <f t="shared" si="113"/>
        <v>210</v>
      </c>
      <c r="E251" s="95" t="s">
        <v>276</v>
      </c>
      <c r="F251" s="96">
        <v>2</v>
      </c>
      <c r="G251" s="109" t="s">
        <v>76</v>
      </c>
      <c r="H251" s="103"/>
      <c r="I251" s="110"/>
      <c r="J251" s="104">
        <f t="shared" si="112"/>
        <v>0</v>
      </c>
      <c r="K251" s="105"/>
      <c r="L251" s="105"/>
      <c r="M251" s="105"/>
      <c r="N251" s="105"/>
      <c r="O251" s="105"/>
    </row>
    <row r="252" spans="1:15" x14ac:dyDescent="0.35">
      <c r="A252" s="43"/>
      <c r="B252" s="51"/>
      <c r="C252" s="44"/>
      <c r="D252" s="45" t="s">
        <v>277</v>
      </c>
      <c r="E252" s="46" t="s">
        <v>278</v>
      </c>
      <c r="F252" s="63"/>
      <c r="G252" s="52"/>
      <c r="H252" s="48"/>
      <c r="I252" s="53"/>
      <c r="J252" s="54"/>
    </row>
    <row r="253" spans="1:15" ht="36" x14ac:dyDescent="0.35">
      <c r="A253" s="68">
        <f>A251+1</f>
        <v>211</v>
      </c>
      <c r="B253" s="93" t="str">
        <f t="shared" ref="B253:C256" si="115">+B159</f>
        <v>N-CTR-CAR-1-07-001</v>
      </c>
      <c r="C253" s="102" t="str">
        <f t="shared" si="115"/>
        <v>EP-CAM 07</v>
      </c>
      <c r="D253" s="93">
        <f>D251+1</f>
        <v>211</v>
      </c>
      <c r="E253" s="95" t="str">
        <f>+E159</f>
        <v>Marcas en el pavimento M-2.3 Raya separadora de carriles, discontinua color blanco, incluye: todo lo necesario para su correcta ejecución. P.U.O.T.</v>
      </c>
      <c r="F253" s="96">
        <v>43</v>
      </c>
      <c r="G253" s="109" t="str">
        <f>+G159</f>
        <v>M</v>
      </c>
      <c r="H253" s="103"/>
      <c r="I253" s="110"/>
      <c r="J253" s="104">
        <f t="shared" ref="J253:J270" si="116">ROUND(F253*I253,2)</f>
        <v>0</v>
      </c>
    </row>
    <row r="254" spans="1:15" ht="36" x14ac:dyDescent="0.35">
      <c r="A254" s="68">
        <f t="shared" ref="A254:A270" si="117">A253+1</f>
        <v>212</v>
      </c>
      <c r="B254" s="93" t="str">
        <f t="shared" si="115"/>
        <v>N-CTR-CAR-1-07-001</v>
      </c>
      <c r="C254" s="102" t="str">
        <f t="shared" si="115"/>
        <v>EP-CAM 07A</v>
      </c>
      <c r="D254" s="93">
        <f t="shared" ref="D254:D263" si="118">D253+1</f>
        <v>212</v>
      </c>
      <c r="E254" s="95" t="str">
        <f>+E160</f>
        <v>Marcas en el pavimento M-3.1 Raya en la orilla derecha, continua color blanco, incluye: todo lo necesario para su correcta ejecución. P.U.O.T.</v>
      </c>
      <c r="F254" s="96">
        <v>2121</v>
      </c>
      <c r="G254" s="109" t="str">
        <f>+G160</f>
        <v>M</v>
      </c>
      <c r="H254" s="103"/>
      <c r="I254" s="110"/>
      <c r="J254" s="104">
        <f t="shared" si="116"/>
        <v>0</v>
      </c>
    </row>
    <row r="255" spans="1:15" ht="36" x14ac:dyDescent="0.35">
      <c r="A255" s="68">
        <f t="shared" si="117"/>
        <v>213</v>
      </c>
      <c r="B255" s="93" t="str">
        <f t="shared" si="115"/>
        <v>N-CTR-CAR-1-07-001</v>
      </c>
      <c r="C255" s="102" t="str">
        <f t="shared" si="115"/>
        <v>EP-CAM 07B</v>
      </c>
      <c r="D255" s="93">
        <f t="shared" si="118"/>
        <v>213</v>
      </c>
      <c r="E255" s="95" t="str">
        <f>+E161</f>
        <v>Marcas en el pavimento M-3.3 Raya en la orilla izquierda, continua color amarillo, incluye: todo lo necesario para su correcta ejecución. P.U.O.T.</v>
      </c>
      <c r="F255" s="96">
        <v>2117</v>
      </c>
      <c r="G255" s="109" t="str">
        <f>+G161</f>
        <v>M</v>
      </c>
      <c r="H255" s="103"/>
      <c r="I255" s="110"/>
      <c r="J255" s="104">
        <f t="shared" si="116"/>
        <v>0</v>
      </c>
    </row>
    <row r="256" spans="1:15" ht="36" x14ac:dyDescent="0.35">
      <c r="A256" s="68">
        <f t="shared" si="117"/>
        <v>214</v>
      </c>
      <c r="B256" s="93" t="str">
        <f t="shared" si="115"/>
        <v>N-CTR-CAR-1-07-001</v>
      </c>
      <c r="C256" s="102" t="str">
        <f t="shared" si="115"/>
        <v>EP-CAM 07C</v>
      </c>
      <c r="D256" s="93">
        <f t="shared" si="118"/>
        <v>214</v>
      </c>
      <c r="E256" s="95" t="str">
        <f>+E162</f>
        <v>Marcas en el pavimento M4 Raya guía en zonas de transición color blanco, incluye: todo lo necesario para su correcta ejecución. P.U.O.T.</v>
      </c>
      <c r="F256" s="96">
        <v>14</v>
      </c>
      <c r="G256" s="109" t="str">
        <f>+G162</f>
        <v>M</v>
      </c>
      <c r="H256" s="103"/>
      <c r="I256" s="110"/>
      <c r="J256" s="104">
        <f t="shared" si="116"/>
        <v>0</v>
      </c>
    </row>
    <row r="257" spans="1:10" ht="36" x14ac:dyDescent="0.35">
      <c r="A257" s="68">
        <f t="shared" si="117"/>
        <v>215</v>
      </c>
      <c r="B257" s="93" t="s">
        <v>196</v>
      </c>
      <c r="C257" s="102" t="s">
        <v>768</v>
      </c>
      <c r="D257" s="93">
        <f t="shared" si="118"/>
        <v>215</v>
      </c>
      <c r="E257" s="95" t="s">
        <v>279</v>
      </c>
      <c r="F257" s="96">
        <v>26</v>
      </c>
      <c r="G257" s="109" t="s">
        <v>94</v>
      </c>
      <c r="H257" s="103"/>
      <c r="I257" s="110"/>
      <c r="J257" s="104">
        <f t="shared" si="116"/>
        <v>0</v>
      </c>
    </row>
    <row r="258" spans="1:10" ht="36" x14ac:dyDescent="0.35">
      <c r="A258" s="68">
        <f t="shared" si="117"/>
        <v>216</v>
      </c>
      <c r="B258" s="93" t="s">
        <v>196</v>
      </c>
      <c r="C258" s="102" t="s">
        <v>759</v>
      </c>
      <c r="D258" s="93">
        <f t="shared" si="118"/>
        <v>216</v>
      </c>
      <c r="E258" s="95" t="s">
        <v>280</v>
      </c>
      <c r="F258" s="96">
        <v>17</v>
      </c>
      <c r="G258" s="109" t="s">
        <v>94</v>
      </c>
      <c r="H258" s="103"/>
      <c r="I258" s="110"/>
      <c r="J258" s="104">
        <f t="shared" si="116"/>
        <v>0</v>
      </c>
    </row>
    <row r="259" spans="1:10" x14ac:dyDescent="0.35">
      <c r="A259" s="68">
        <f t="shared" si="117"/>
        <v>217</v>
      </c>
      <c r="B259" s="93" t="s">
        <v>196</v>
      </c>
      <c r="C259" s="102" t="s">
        <v>769</v>
      </c>
      <c r="D259" s="93">
        <f t="shared" si="118"/>
        <v>217</v>
      </c>
      <c r="E259" s="95" t="s">
        <v>281</v>
      </c>
      <c r="F259" s="96">
        <v>30</v>
      </c>
      <c r="G259" s="109" t="s">
        <v>94</v>
      </c>
      <c r="H259" s="103"/>
      <c r="I259" s="110"/>
      <c r="J259" s="104">
        <f t="shared" si="116"/>
        <v>0</v>
      </c>
    </row>
    <row r="260" spans="1:10" x14ac:dyDescent="0.35">
      <c r="A260" s="68">
        <f t="shared" si="117"/>
        <v>218</v>
      </c>
      <c r="B260" s="93" t="str">
        <f>+B164</f>
        <v>N-CTR-CAR-1-07-001</v>
      </c>
      <c r="C260" s="102" t="str">
        <f>+C164</f>
        <v>EP-CAM 07D</v>
      </c>
      <c r="D260" s="93">
        <f t="shared" si="118"/>
        <v>218</v>
      </c>
      <c r="E260" s="95" t="str">
        <f>+E164</f>
        <v>Flecha F-2.1 en pavimento, V= 60 km/h, color blanco, incluye: todo lo necesario para su correcta ejecución. P.U.O.T.</v>
      </c>
      <c r="F260" s="96">
        <v>15</v>
      </c>
      <c r="G260" s="109" t="str">
        <f>+G164</f>
        <v>PZA</v>
      </c>
      <c r="H260" s="103"/>
      <c r="I260" s="110"/>
      <c r="J260" s="104">
        <f t="shared" si="116"/>
        <v>0</v>
      </c>
    </row>
    <row r="261" spans="1:10" x14ac:dyDescent="0.35">
      <c r="A261" s="68">
        <f t="shared" si="117"/>
        <v>219</v>
      </c>
      <c r="B261" s="93" t="s">
        <v>196</v>
      </c>
      <c r="C261" s="102" t="s">
        <v>770</v>
      </c>
      <c r="D261" s="93">
        <f t="shared" si="118"/>
        <v>219</v>
      </c>
      <c r="E261" s="95" t="s">
        <v>282</v>
      </c>
      <c r="F261" s="96">
        <v>2</v>
      </c>
      <c r="G261" s="109" t="s">
        <v>76</v>
      </c>
      <c r="H261" s="103"/>
      <c r="I261" s="110"/>
      <c r="J261" s="104">
        <f t="shared" si="116"/>
        <v>0</v>
      </c>
    </row>
    <row r="262" spans="1:10" x14ac:dyDescent="0.35">
      <c r="A262" s="68">
        <f t="shared" si="117"/>
        <v>220</v>
      </c>
      <c r="B262" s="93" t="str">
        <f>+B165</f>
        <v>N-CTR-CAR-1-07-001</v>
      </c>
      <c r="C262" s="102" t="str">
        <f>+C165</f>
        <v>EP-CAM 07E</v>
      </c>
      <c r="D262" s="93">
        <f t="shared" si="118"/>
        <v>220</v>
      </c>
      <c r="E262" s="95" t="str">
        <f>+E165</f>
        <v>Flecha F-2.3 en pavimento, V= 60 km/h, color blanco, incluye: todo lo necesario para su correcta ejecución. P.U.O.T.</v>
      </c>
      <c r="F262" s="96">
        <v>2</v>
      </c>
      <c r="G262" s="109" t="str">
        <f>+G165</f>
        <v>PZA</v>
      </c>
      <c r="H262" s="103"/>
      <c r="I262" s="110"/>
      <c r="J262" s="104">
        <f t="shared" si="116"/>
        <v>0</v>
      </c>
    </row>
    <row r="263" spans="1:10" x14ac:dyDescent="0.35">
      <c r="A263" s="68">
        <f t="shared" si="117"/>
        <v>221</v>
      </c>
      <c r="B263" s="93" t="s">
        <v>206</v>
      </c>
      <c r="C263" s="102" t="s">
        <v>250</v>
      </c>
      <c r="D263" s="93">
        <f t="shared" si="118"/>
        <v>221</v>
      </c>
      <c r="E263" s="95" t="s">
        <v>283</v>
      </c>
      <c r="F263" s="96">
        <v>1</v>
      </c>
      <c r="G263" s="109" t="s">
        <v>94</v>
      </c>
      <c r="H263" s="103"/>
      <c r="I263" s="110"/>
      <c r="J263" s="104">
        <f t="shared" si="116"/>
        <v>0</v>
      </c>
    </row>
    <row r="264" spans="1:10" ht="36" x14ac:dyDescent="0.35">
      <c r="A264" s="68">
        <f t="shared" si="117"/>
        <v>222</v>
      </c>
      <c r="B264" s="93"/>
      <c r="C264" s="102" t="s">
        <v>771</v>
      </c>
      <c r="D264" s="93">
        <f>D263+1</f>
        <v>222</v>
      </c>
      <c r="E264" s="95" t="s">
        <v>285</v>
      </c>
      <c r="F264" s="96">
        <v>1</v>
      </c>
      <c r="G264" s="109" t="s">
        <v>76</v>
      </c>
      <c r="H264" s="103"/>
      <c r="I264" s="110"/>
      <c r="J264" s="104">
        <f t="shared" si="116"/>
        <v>0</v>
      </c>
    </row>
    <row r="265" spans="1:10" x14ac:dyDescent="0.35">
      <c r="A265" s="68">
        <f t="shared" si="117"/>
        <v>223</v>
      </c>
      <c r="B265" s="93" t="s">
        <v>196</v>
      </c>
      <c r="C265" s="102" t="s">
        <v>830</v>
      </c>
      <c r="D265" s="93">
        <f>D264+1</f>
        <v>223</v>
      </c>
      <c r="E265" s="95" t="s">
        <v>286</v>
      </c>
      <c r="F265" s="96">
        <v>2</v>
      </c>
      <c r="G265" s="109" t="s">
        <v>94</v>
      </c>
      <c r="H265" s="103"/>
      <c r="I265" s="110"/>
      <c r="J265" s="104">
        <f t="shared" si="116"/>
        <v>0</v>
      </c>
    </row>
    <row r="266" spans="1:10" x14ac:dyDescent="0.35">
      <c r="A266" s="68">
        <f t="shared" si="117"/>
        <v>224</v>
      </c>
      <c r="B266" s="93" t="s">
        <v>196</v>
      </c>
      <c r="C266" s="102" t="s">
        <v>831</v>
      </c>
      <c r="D266" s="93">
        <f>D265+1</f>
        <v>224</v>
      </c>
      <c r="E266" s="95" t="s">
        <v>287</v>
      </c>
      <c r="F266" s="96">
        <v>2</v>
      </c>
      <c r="G266" s="109" t="s">
        <v>94</v>
      </c>
      <c r="H266" s="103"/>
      <c r="I266" s="110"/>
      <c r="J266" s="104">
        <f t="shared" si="116"/>
        <v>0</v>
      </c>
    </row>
    <row r="267" spans="1:10" x14ac:dyDescent="0.35">
      <c r="A267" s="68">
        <f t="shared" si="117"/>
        <v>225</v>
      </c>
      <c r="B267" s="93" t="str">
        <f t="shared" ref="B267:C269" si="119">+B166</f>
        <v>N-CTR-CAR-1-07-004</v>
      </c>
      <c r="C267" s="102" t="str">
        <f t="shared" si="119"/>
        <v>EP-CAM 01</v>
      </c>
      <c r="D267" s="93">
        <f t="shared" ref="D267:D270" si="120">D266+1</f>
        <v>225</v>
      </c>
      <c r="E267" s="95" t="str">
        <f>+E166</f>
        <v>Botones DH-1.9 color blanco con reflejante en la cara al transito, incluye: todo lo necesario para su correcta ejecución. P.U.O.T.</v>
      </c>
      <c r="F267" s="96">
        <v>9</v>
      </c>
      <c r="G267" s="109" t="str">
        <f>+G166</f>
        <v>PZA</v>
      </c>
      <c r="H267" s="103"/>
      <c r="I267" s="110"/>
      <c r="J267" s="104">
        <f t="shared" si="116"/>
        <v>0</v>
      </c>
    </row>
    <row r="268" spans="1:10" x14ac:dyDescent="0.35">
      <c r="A268" s="68">
        <f t="shared" si="117"/>
        <v>226</v>
      </c>
      <c r="B268" s="93" t="str">
        <f t="shared" si="119"/>
        <v>N-CTR-CAR-1-07-004</v>
      </c>
      <c r="C268" s="102" t="str">
        <f t="shared" si="119"/>
        <v>EP-CAM 01A</v>
      </c>
      <c r="D268" s="93">
        <f t="shared" si="120"/>
        <v>226</v>
      </c>
      <c r="E268" s="95" t="str">
        <f>+E167</f>
        <v>Botones DH-1.11 color blanco con reflejante en la cara al transito, incluye: todo lo necesario para su correcta ejecución. P.U.O.T.</v>
      </c>
      <c r="F268" s="96">
        <v>141</v>
      </c>
      <c r="G268" s="109" t="str">
        <f>+G167</f>
        <v>PZA</v>
      </c>
      <c r="H268" s="103"/>
      <c r="I268" s="110"/>
      <c r="J268" s="104">
        <f t="shared" si="116"/>
        <v>0</v>
      </c>
    </row>
    <row r="269" spans="1:10" x14ac:dyDescent="0.35">
      <c r="A269" s="68">
        <f t="shared" si="117"/>
        <v>227</v>
      </c>
      <c r="B269" s="93" t="str">
        <f t="shared" si="119"/>
        <v>N-CTR-CAR-1-07-004</v>
      </c>
      <c r="C269" s="102" t="str">
        <f t="shared" si="119"/>
        <v>EP-CAM 01B</v>
      </c>
      <c r="D269" s="93">
        <f t="shared" si="120"/>
        <v>227</v>
      </c>
      <c r="E269" s="95" t="str">
        <f>+E168</f>
        <v>Botones DH-1.14 color amarillo con reflejante en la cara al transito, incluye: todo lo necesario para su correcta ejecución. P.U.O.T.</v>
      </c>
      <c r="F269" s="96">
        <v>136</v>
      </c>
      <c r="G269" s="109" t="str">
        <f>+G168</f>
        <v>PZA</v>
      </c>
      <c r="H269" s="103"/>
      <c r="I269" s="110"/>
      <c r="J269" s="104">
        <f t="shared" si="116"/>
        <v>0</v>
      </c>
    </row>
    <row r="270" spans="1:10" x14ac:dyDescent="0.35">
      <c r="A270" s="68">
        <f t="shared" si="117"/>
        <v>228</v>
      </c>
      <c r="B270" s="93" t="s">
        <v>206</v>
      </c>
      <c r="C270" s="102" t="s">
        <v>214</v>
      </c>
      <c r="D270" s="93">
        <f t="shared" si="120"/>
        <v>228</v>
      </c>
      <c r="E270" s="95" t="s">
        <v>288</v>
      </c>
      <c r="F270" s="96">
        <v>18</v>
      </c>
      <c r="G270" s="109" t="s">
        <v>76</v>
      </c>
      <c r="H270" s="103"/>
      <c r="I270" s="110"/>
      <c r="J270" s="104">
        <f t="shared" si="116"/>
        <v>0</v>
      </c>
    </row>
    <row r="271" spans="1:10" x14ac:dyDescent="0.35">
      <c r="A271" s="43"/>
      <c r="B271" s="51"/>
      <c r="C271" s="44"/>
      <c r="D271" s="45" t="s">
        <v>289</v>
      </c>
      <c r="E271" s="46" t="s">
        <v>290</v>
      </c>
      <c r="F271" s="63"/>
      <c r="G271" s="52"/>
      <c r="H271" s="48"/>
      <c r="I271" s="53"/>
      <c r="J271" s="54"/>
    </row>
    <row r="272" spans="1:10" ht="36" x14ac:dyDescent="0.35">
      <c r="A272" s="68">
        <f>A270+1</f>
        <v>229</v>
      </c>
      <c r="B272" s="93" t="str">
        <f>+B20</f>
        <v>N-LEG-3/16
N-CTR-CAR-1-01-002/00</v>
      </c>
      <c r="C272" s="102" t="str">
        <f>+C20</f>
        <v>EP-CIV 12</v>
      </c>
      <c r="D272" s="93">
        <f>D270+1</f>
        <v>229</v>
      </c>
      <c r="E272" s="95" t="str">
        <f>+E20</f>
        <v>Despalme de 20 cm de espesor, volumen medido en banco, incluye: limpia, materiales, mano de obra, maquinaria, equipo, herramienta, y todo lo necesario para su correcta ejecución. P.U.O.T.</v>
      </c>
      <c r="F272" s="96">
        <v>184</v>
      </c>
      <c r="G272" s="109" t="str">
        <f>+G20</f>
        <v>M3</v>
      </c>
      <c r="H272" s="103"/>
      <c r="I272" s="110"/>
      <c r="J272" s="104">
        <f t="shared" ref="J272:J280" si="121">ROUND(F272*I272,2)</f>
        <v>0</v>
      </c>
    </row>
    <row r="273" spans="1:10" ht="72" x14ac:dyDescent="0.35">
      <c r="A273" s="68">
        <f>+A272+1</f>
        <v>230</v>
      </c>
      <c r="B273" s="93" t="str">
        <f t="shared" ref="B273:C274" si="122">+B22</f>
        <v>N-LEG-3/16
N-CTR-CAR-1-01-006/00
N-CTR-CAR-1-01-007/11
N-CTR-CAR-1-01-011/11</v>
      </c>
      <c r="C273" s="102" t="str">
        <f t="shared" si="122"/>
        <v>EP-CIV 07</v>
      </c>
      <c r="D273" s="93">
        <f t="shared" ref="D273" si="123">+D272+1</f>
        <v>230</v>
      </c>
      <c r="E273"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273" s="96">
        <v>670</v>
      </c>
      <c r="G273" s="109" t="str">
        <f>+G22</f>
        <v>M3</v>
      </c>
      <c r="H273" s="103"/>
      <c r="I273" s="110"/>
      <c r="J273" s="104">
        <f t="shared" si="121"/>
        <v>0</v>
      </c>
    </row>
    <row r="274" spans="1:10" ht="54" x14ac:dyDescent="0.35">
      <c r="A274" s="68">
        <f t="shared" ref="A274:A280" si="124">+A273+1</f>
        <v>231</v>
      </c>
      <c r="B274" s="93" t="str">
        <f t="shared" si="122"/>
        <v>N-LEG-3/16
N-CTR-CAR-1-02-013/00</v>
      </c>
      <c r="C274" s="102" t="str">
        <f t="shared" si="122"/>
        <v>EP-CIV 08</v>
      </c>
      <c r="D274" s="93">
        <f t="shared" ref="D274" si="125">D273+1</f>
        <v>231</v>
      </c>
      <c r="E274"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274" s="96">
        <v>626</v>
      </c>
      <c r="G274" s="109" t="str">
        <f>+G23</f>
        <v>M3</v>
      </c>
      <c r="H274" s="103"/>
      <c r="I274" s="110"/>
      <c r="J274" s="104">
        <f t="shared" si="121"/>
        <v>0</v>
      </c>
    </row>
    <row r="275" spans="1:10" ht="72" x14ac:dyDescent="0.35">
      <c r="A275" s="68">
        <f>+A276+1</f>
        <v>235</v>
      </c>
      <c r="B275" s="93" t="str">
        <f t="shared" ref="B275:C278" si="126">+B147</f>
        <v>N-CTR-CAR-1-04-002</v>
      </c>
      <c r="C275" s="102" t="str">
        <f t="shared" si="126"/>
        <v>EP-CIV 18</v>
      </c>
      <c r="D275" s="93">
        <f>D276+1</f>
        <v>235</v>
      </c>
      <c r="E275"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75" s="96">
        <v>371</v>
      </c>
      <c r="G275" s="109" t="str">
        <f>+G147</f>
        <v>M3</v>
      </c>
      <c r="H275" s="103"/>
      <c r="I275" s="110"/>
      <c r="J275" s="104">
        <f t="shared" si="121"/>
        <v>0</v>
      </c>
    </row>
    <row r="276" spans="1:10" ht="72" x14ac:dyDescent="0.35">
      <c r="A276" s="68">
        <f>+A277+1</f>
        <v>234</v>
      </c>
      <c r="B276" s="93" t="str">
        <f t="shared" si="126"/>
        <v>N-LEG-3/16
N-CMT-4-02-002/16
N-CTR-CAR-1-04-002/11</v>
      </c>
      <c r="C276" s="102" t="str">
        <f t="shared" si="126"/>
        <v>EP-CIV 05</v>
      </c>
      <c r="D276" s="93">
        <f>D277+1</f>
        <v>234</v>
      </c>
      <c r="E276"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276" s="96">
        <v>250</v>
      </c>
      <c r="G276" s="109" t="str">
        <f>+G148</f>
        <v>M3</v>
      </c>
      <c r="H276" s="103"/>
      <c r="I276" s="110"/>
      <c r="J276" s="104">
        <f t="shared" si="121"/>
        <v>0</v>
      </c>
    </row>
    <row r="277" spans="1:10" ht="36" x14ac:dyDescent="0.35">
      <c r="A277" s="68">
        <f>+A278+1</f>
        <v>233</v>
      </c>
      <c r="B277" s="93" t="str">
        <f t="shared" si="126"/>
        <v>N-CTR-CAR-1-04-004</v>
      </c>
      <c r="C277" s="102" t="str">
        <f t="shared" si="126"/>
        <v>EP-CAM 13</v>
      </c>
      <c r="D277" s="93">
        <f>D278+1</f>
        <v>233</v>
      </c>
      <c r="E277" s="95" t="str">
        <f>+E149</f>
        <v>Suministro y aplicación de emulsión asfáltica, para riego de impregnación, incluye: materiales, maquinaria y equipo, control de calidad en campo y laboratorio, mano de obra, herramienta y todo lo necesario para su correcta ejecución. P.U.O.T.</v>
      </c>
      <c r="F277" s="96">
        <v>4781.82</v>
      </c>
      <c r="G277" s="109" t="str">
        <f>+G149</f>
        <v>M2</v>
      </c>
      <c r="H277" s="103"/>
      <c r="I277" s="110"/>
      <c r="J277" s="104">
        <f t="shared" si="121"/>
        <v>0</v>
      </c>
    </row>
    <row r="278" spans="1:10" ht="72" x14ac:dyDescent="0.35">
      <c r="A278" s="68">
        <f>+A274+1</f>
        <v>232</v>
      </c>
      <c r="B278" s="93" t="str">
        <f t="shared" si="126"/>
        <v>N-LEG-3/16 
N-CTR-CAR-1-04-006/14 
N-CTR-CAR-1-04-005/15</v>
      </c>
      <c r="C278" s="102" t="str">
        <f t="shared" si="126"/>
        <v>EP-CAM 09</v>
      </c>
      <c r="D278" s="93">
        <f>D274+1</f>
        <v>232</v>
      </c>
      <c r="E278" s="95" t="str">
        <f>+E150</f>
        <v>Suministro y tendido de carpeta de concreto asfáltico en caliente de 7.00 cm de espesor, con material pétreo 100% triturado basaltico de tamaño máximo de 19 mm a finos compactada al 95% de su peso volumétrico Marshall, incluye: nivelado con equipo topográfico, control de calidad en campo y laboratorio, riego de liga, acarreos tendido, compactación, maquinaria y equipo, mano de obra, herramienta, cargas, descargas y todo lo necesario para su correcta ejecución. P.U.O.T.</v>
      </c>
      <c r="F278" s="96">
        <v>526</v>
      </c>
      <c r="G278" s="109" t="str">
        <f>+G150</f>
        <v>M3</v>
      </c>
      <c r="H278" s="103"/>
      <c r="I278" s="110"/>
      <c r="J278" s="104">
        <f t="shared" si="121"/>
        <v>0</v>
      </c>
    </row>
    <row r="279" spans="1:10" ht="54" x14ac:dyDescent="0.35">
      <c r="A279" s="68">
        <f>+A275+1</f>
        <v>236</v>
      </c>
      <c r="B279" s="93" t="str">
        <f>+B23</f>
        <v>N-LEG-3/16
N-CTR-CAR-1-02-013/00</v>
      </c>
      <c r="C279" s="102" t="str">
        <f>+C23</f>
        <v>EP-CIV 08</v>
      </c>
      <c r="D279" s="93">
        <f>D275+1</f>
        <v>236</v>
      </c>
      <c r="E279"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279" s="96">
        <v>558</v>
      </c>
      <c r="G279" s="109" t="str">
        <f>+G23</f>
        <v>M3</v>
      </c>
      <c r="H279" s="103"/>
      <c r="I279" s="110"/>
      <c r="J279" s="104">
        <f t="shared" si="121"/>
        <v>0</v>
      </c>
    </row>
    <row r="280" spans="1:10" ht="72" x14ac:dyDescent="0.35">
      <c r="A280" s="68">
        <f t="shared" si="124"/>
        <v>237</v>
      </c>
      <c r="B280" s="93" t="str">
        <f>+B50</f>
        <v>N-CTR-CAR-1-02-003</v>
      </c>
      <c r="C280" s="102" t="str">
        <f>+C50</f>
        <v>EP-CIV 06</v>
      </c>
      <c r="D280" s="93">
        <f>D279+1</f>
        <v>237</v>
      </c>
      <c r="E280"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280" s="96">
        <v>558</v>
      </c>
      <c r="G280" s="109" t="str">
        <f>+G50</f>
        <v>M3</v>
      </c>
      <c r="H280" s="103"/>
      <c r="I280" s="110"/>
      <c r="J280" s="104">
        <f t="shared" si="121"/>
        <v>0</v>
      </c>
    </row>
    <row r="281" spans="1:10" x14ac:dyDescent="0.35">
      <c r="A281" s="43"/>
      <c r="B281" s="44"/>
      <c r="C281" s="44"/>
      <c r="D281" s="45" t="s">
        <v>291</v>
      </c>
      <c r="E281" s="46" t="s">
        <v>292</v>
      </c>
      <c r="F281" s="69"/>
      <c r="G281" s="44"/>
      <c r="H281" s="48"/>
      <c r="I281" s="70"/>
      <c r="J281" s="50"/>
    </row>
    <row r="282" spans="1:10" x14ac:dyDescent="0.35">
      <c r="A282" s="68">
        <f>A280+1</f>
        <v>238</v>
      </c>
      <c r="B282" s="93" t="str">
        <f>+B170</f>
        <v>N-CTR-CAR-1-07-007</v>
      </c>
      <c r="C282" s="102" t="str">
        <f>+C170</f>
        <v>EP-CAM 11</v>
      </c>
      <c r="D282" s="93">
        <f>D280+1</f>
        <v>238</v>
      </c>
      <c r="E282" s="95" t="str">
        <f>+E170</f>
        <v>Indicador de alineamiento  OD-6 de 100 x 15 cm, incluye: todo lo necesario para su correcta ejecución. P.U.O.T.</v>
      </c>
      <c r="F282" s="96">
        <v>56</v>
      </c>
      <c r="G282" s="109" t="str">
        <f>+G170</f>
        <v>PZA</v>
      </c>
      <c r="H282" s="103"/>
      <c r="I282" s="110"/>
      <c r="J282" s="104">
        <f t="shared" ref="J282:J319" si="127">ROUND(F282*I282,2)</f>
        <v>0</v>
      </c>
    </row>
    <row r="283" spans="1:10" ht="36" x14ac:dyDescent="0.35">
      <c r="A283" s="68">
        <f>A282+1</f>
        <v>239</v>
      </c>
      <c r="B283" s="93" t="str">
        <f>+B243</f>
        <v>N-CTR-CAR-1-07-007</v>
      </c>
      <c r="C283" s="102" t="str">
        <f>+C243</f>
        <v>EP-CAM 10H</v>
      </c>
      <c r="D283" s="93">
        <f t="shared" ref="D283:D296" si="128">+D282+1</f>
        <v>239</v>
      </c>
      <c r="E283" s="95" t="str">
        <f>+E243</f>
        <v>Suministro y colocación de indicador de curva peligrosa OD-12 de 100 x 15 cm, incluye: todo lo necesario para su correcta ejecución. P.U.O.T.</v>
      </c>
      <c r="F283" s="96">
        <v>4</v>
      </c>
      <c r="G283" s="109" t="str">
        <f>+G243</f>
        <v>PZA</v>
      </c>
      <c r="H283" s="103"/>
      <c r="I283" s="110"/>
      <c r="J283" s="104">
        <f t="shared" si="127"/>
        <v>0</v>
      </c>
    </row>
    <row r="284" spans="1:10" ht="36" x14ac:dyDescent="0.35">
      <c r="A284" s="68">
        <f t="shared" ref="A284:A296" si="129">A283+1</f>
        <v>240</v>
      </c>
      <c r="B284" s="93" t="s">
        <v>267</v>
      </c>
      <c r="C284" s="102" t="s">
        <v>775</v>
      </c>
      <c r="D284" s="93">
        <f t="shared" si="128"/>
        <v>240</v>
      </c>
      <c r="E284" s="95" t="s">
        <v>774</v>
      </c>
      <c r="F284" s="96">
        <v>2</v>
      </c>
      <c r="G284" s="109" t="s">
        <v>76</v>
      </c>
      <c r="H284" s="103"/>
      <c r="I284" s="110"/>
      <c r="J284" s="104">
        <f t="shared" si="127"/>
        <v>0</v>
      </c>
    </row>
    <row r="285" spans="1:10" x14ac:dyDescent="0.35">
      <c r="A285" s="68">
        <f t="shared" si="129"/>
        <v>241</v>
      </c>
      <c r="B285" s="93" t="s">
        <v>267</v>
      </c>
      <c r="C285" s="102" t="s">
        <v>776</v>
      </c>
      <c r="D285" s="93">
        <f t="shared" si="128"/>
        <v>241</v>
      </c>
      <c r="E285" s="95" t="s">
        <v>293</v>
      </c>
      <c r="F285" s="96">
        <v>3</v>
      </c>
      <c r="G285" s="109" t="s">
        <v>76</v>
      </c>
      <c r="H285" s="103"/>
      <c r="I285" s="110"/>
      <c r="J285" s="104">
        <f t="shared" si="127"/>
        <v>0</v>
      </c>
    </row>
    <row r="286" spans="1:10" ht="36" x14ac:dyDescent="0.35">
      <c r="A286" s="68">
        <f t="shared" si="129"/>
        <v>242</v>
      </c>
      <c r="B286" s="93" t="s">
        <v>267</v>
      </c>
      <c r="C286" s="102" t="s">
        <v>777</v>
      </c>
      <c r="D286" s="93">
        <f t="shared" si="128"/>
        <v>242</v>
      </c>
      <c r="E286" s="95" t="s">
        <v>294</v>
      </c>
      <c r="F286" s="96">
        <v>1</v>
      </c>
      <c r="G286" s="109" t="s">
        <v>76</v>
      </c>
      <c r="H286" s="103"/>
      <c r="I286" s="110"/>
      <c r="J286" s="104">
        <f t="shared" si="127"/>
        <v>0</v>
      </c>
    </row>
    <row r="287" spans="1:10" x14ac:dyDescent="0.35">
      <c r="A287" s="68">
        <f t="shared" si="129"/>
        <v>243</v>
      </c>
      <c r="B287" s="93" t="s">
        <v>267</v>
      </c>
      <c r="C287" s="102" t="s">
        <v>780</v>
      </c>
      <c r="D287" s="93">
        <f t="shared" si="128"/>
        <v>243</v>
      </c>
      <c r="E287" s="95" t="s">
        <v>295</v>
      </c>
      <c r="F287" s="96">
        <v>1</v>
      </c>
      <c r="G287" s="109" t="s">
        <v>76</v>
      </c>
      <c r="H287" s="103"/>
      <c r="I287" s="110"/>
      <c r="J287" s="104">
        <f t="shared" si="127"/>
        <v>0</v>
      </c>
    </row>
    <row r="288" spans="1:10" ht="36" x14ac:dyDescent="0.35">
      <c r="A288" s="68">
        <f t="shared" si="129"/>
        <v>244</v>
      </c>
      <c r="B288" s="93" t="str">
        <f t="shared" ref="B288:C288" si="130">+B247</f>
        <v>N-CTR-CAR-1-07-005</v>
      </c>
      <c r="C288" s="102" t="str">
        <f t="shared" si="130"/>
        <v>EP-CAM 10D</v>
      </c>
      <c r="D288" s="93">
        <f t="shared" si="128"/>
        <v>244</v>
      </c>
      <c r="E288" s="95" t="str">
        <f>+E247</f>
        <v>Suministro y colocación de señal SP-35 de 86 CM X 86 CM CRUCE CON VIA FÉRREA, incluye: todo lo necesario para su correcta ejecución. P.U.O.T.</v>
      </c>
      <c r="F288" s="96">
        <v>2</v>
      </c>
      <c r="G288" s="109" t="str">
        <f t="shared" ref="G288" si="131">+G247</f>
        <v>PZA</v>
      </c>
      <c r="H288" s="103"/>
      <c r="I288" s="110"/>
      <c r="J288" s="104">
        <f t="shared" si="127"/>
        <v>0</v>
      </c>
    </row>
    <row r="289" spans="1:10" x14ac:dyDescent="0.35">
      <c r="A289" s="68">
        <f t="shared" si="129"/>
        <v>245</v>
      </c>
      <c r="B289" s="93" t="s">
        <v>267</v>
      </c>
      <c r="C289" s="102" t="s">
        <v>778</v>
      </c>
      <c r="D289" s="93">
        <f t="shared" si="128"/>
        <v>245</v>
      </c>
      <c r="E289" s="95" t="s">
        <v>296</v>
      </c>
      <c r="F289" s="96">
        <v>2</v>
      </c>
      <c r="G289" s="109" t="s">
        <v>76</v>
      </c>
      <c r="H289" s="103"/>
      <c r="I289" s="110"/>
      <c r="J289" s="104">
        <f t="shared" si="127"/>
        <v>0</v>
      </c>
    </row>
    <row r="290" spans="1:10" ht="36" x14ac:dyDescent="0.35">
      <c r="A290" s="68">
        <f t="shared" si="129"/>
        <v>246</v>
      </c>
      <c r="B290" s="93" t="str">
        <f t="shared" ref="B290:C290" si="132">+B248</f>
        <v>N-CTR-CAR-1-07-005</v>
      </c>
      <c r="C290" s="102" t="str">
        <f t="shared" si="132"/>
        <v>EP-CAM 10E</v>
      </c>
      <c r="D290" s="93">
        <f t="shared" si="128"/>
        <v>246</v>
      </c>
      <c r="E290" s="95" t="str">
        <f>+E248</f>
        <v>Suministro y colocación de señal SP-41 de 86 CM X 86 CM REDUCTOR DE VELOCIDAD, incluye: todo lo necesario para su correcta ejecución. P.U.O.T.</v>
      </c>
      <c r="F290" s="96">
        <v>2</v>
      </c>
      <c r="G290" s="109" t="str">
        <f t="shared" ref="G290" si="133">+G248</f>
        <v>PZA</v>
      </c>
      <c r="H290" s="103"/>
      <c r="I290" s="110"/>
      <c r="J290" s="104">
        <f t="shared" si="127"/>
        <v>0</v>
      </c>
    </row>
    <row r="291" spans="1:10" x14ac:dyDescent="0.35">
      <c r="A291" s="68">
        <f t="shared" si="129"/>
        <v>247</v>
      </c>
      <c r="B291" s="93" t="str">
        <f t="shared" ref="B291:C291" si="134">+B289</f>
        <v>N-CTR-CAR-1-07-005</v>
      </c>
      <c r="C291" s="102" t="str">
        <f t="shared" si="134"/>
        <v>EP-CAM 14</v>
      </c>
      <c r="D291" s="93">
        <f t="shared" si="128"/>
        <v>247</v>
      </c>
      <c r="E291" s="95" t="str">
        <f>+E289</f>
        <v>Suministro y colocación de señal TA de 35 x 122 CM tablero adicional, incluye: todo lo necesario para su correcta ejecución. P.U.O.T.</v>
      </c>
      <c r="F291" s="96">
        <v>2</v>
      </c>
      <c r="G291" s="109" t="str">
        <f t="shared" ref="G291" si="135">+G289</f>
        <v>PZA</v>
      </c>
      <c r="H291" s="103"/>
      <c r="I291" s="110"/>
      <c r="J291" s="104">
        <f t="shared" si="127"/>
        <v>0</v>
      </c>
    </row>
    <row r="292" spans="1:10" x14ac:dyDescent="0.35">
      <c r="A292" s="68">
        <f t="shared" si="129"/>
        <v>248</v>
      </c>
      <c r="B292" s="93" t="str">
        <f t="shared" ref="B292:C294" si="136">+B249</f>
        <v>N-CTR-CAR-1-07-005</v>
      </c>
      <c r="C292" s="102" t="str">
        <f t="shared" si="136"/>
        <v>EP-CAM 10F</v>
      </c>
      <c r="D292" s="93">
        <f t="shared" si="128"/>
        <v>248</v>
      </c>
      <c r="E292" s="95" t="str">
        <f>+E249</f>
        <v>Suministro y colocación de señal SR-6 de 30 CM por lado "ALTO", incluye: todo lo necesario para su correcta ejecución. P.U.O.T.</v>
      </c>
      <c r="F292" s="96">
        <v>2</v>
      </c>
      <c r="G292" s="109" t="str">
        <f>+G249</f>
        <v>PZA</v>
      </c>
      <c r="H292" s="103"/>
      <c r="I292" s="110"/>
      <c r="J292" s="104">
        <f t="shared" si="127"/>
        <v>0</v>
      </c>
    </row>
    <row r="293" spans="1:10" ht="36" x14ac:dyDescent="0.35">
      <c r="A293" s="68">
        <f t="shared" si="129"/>
        <v>249</v>
      </c>
      <c r="B293" s="93" t="str">
        <f t="shared" si="136"/>
        <v>N-CTR-CAR-1-07-005</v>
      </c>
      <c r="C293" s="102" t="str">
        <f t="shared" si="136"/>
        <v>EP-CAM 10G</v>
      </c>
      <c r="D293" s="93">
        <f t="shared" si="128"/>
        <v>249</v>
      </c>
      <c r="E293" s="95" t="str">
        <f>+E250</f>
        <v>Suministro y colocación de señal SR-9 de 86 CM X 86 CM VELOCIDAD, incluye: todo lo necesario para su correcta ejecución. P.U.O.T.</v>
      </c>
      <c r="F293" s="96">
        <v>2</v>
      </c>
      <c r="G293" s="109" t="str">
        <f>+G250</f>
        <v>PZA</v>
      </c>
      <c r="H293" s="103"/>
      <c r="I293" s="110"/>
      <c r="J293" s="104">
        <f t="shared" si="127"/>
        <v>0</v>
      </c>
    </row>
    <row r="294" spans="1:10" ht="36" x14ac:dyDescent="0.35">
      <c r="A294" s="68">
        <f t="shared" si="129"/>
        <v>250</v>
      </c>
      <c r="B294" s="93" t="str">
        <f t="shared" si="136"/>
        <v>N-CTR-CAR-1-07-005</v>
      </c>
      <c r="C294" s="102" t="str">
        <f t="shared" si="136"/>
        <v>EP-CAM 10M</v>
      </c>
      <c r="D294" s="93">
        <f t="shared" si="128"/>
        <v>250</v>
      </c>
      <c r="E294" s="95" t="str">
        <f>+E251</f>
        <v>Suministro y colocación de señal SR-9 de 117 CM X 117 CM VELOCIDAD, incluye: todo lo necesario para su correcta ejecución. P.U.O.T.</v>
      </c>
      <c r="F294" s="96">
        <v>6</v>
      </c>
      <c r="G294" s="109" t="str">
        <f>+G251</f>
        <v>PZA</v>
      </c>
      <c r="H294" s="103"/>
      <c r="I294" s="110"/>
      <c r="J294" s="104">
        <f t="shared" si="127"/>
        <v>0</v>
      </c>
    </row>
    <row r="295" spans="1:10" x14ac:dyDescent="0.35">
      <c r="A295" s="68">
        <f t="shared" si="129"/>
        <v>251</v>
      </c>
      <c r="B295" s="93" t="s">
        <v>267</v>
      </c>
      <c r="C295" s="102" t="s">
        <v>779</v>
      </c>
      <c r="D295" s="93">
        <f t="shared" si="128"/>
        <v>251</v>
      </c>
      <c r="E295" s="95" t="s">
        <v>297</v>
      </c>
      <c r="F295" s="96">
        <v>1</v>
      </c>
      <c r="G295" s="109" t="s">
        <v>76</v>
      </c>
      <c r="H295" s="103"/>
      <c r="I295" s="110"/>
      <c r="J295" s="104">
        <f t="shared" si="127"/>
        <v>0</v>
      </c>
    </row>
    <row r="296" spans="1:10" ht="36" x14ac:dyDescent="0.35">
      <c r="A296" s="68">
        <f t="shared" si="129"/>
        <v>252</v>
      </c>
      <c r="B296" s="93" t="s">
        <v>267</v>
      </c>
      <c r="C296" s="102" t="s">
        <v>781</v>
      </c>
      <c r="D296" s="93">
        <f t="shared" si="128"/>
        <v>252</v>
      </c>
      <c r="E296" s="95" t="s">
        <v>298</v>
      </c>
      <c r="F296" s="96">
        <v>1</v>
      </c>
      <c r="G296" s="109" t="s">
        <v>76</v>
      </c>
      <c r="H296" s="103"/>
      <c r="I296" s="110"/>
      <c r="J296" s="104">
        <f t="shared" si="127"/>
        <v>0</v>
      </c>
    </row>
    <row r="297" spans="1:10" x14ac:dyDescent="0.35">
      <c r="A297" s="43"/>
      <c r="B297" s="51"/>
      <c r="C297" s="44"/>
      <c r="D297" s="45" t="s">
        <v>299</v>
      </c>
      <c r="E297" s="46" t="s">
        <v>300</v>
      </c>
      <c r="F297" s="63"/>
      <c r="G297" s="52"/>
      <c r="H297" s="48"/>
      <c r="I297" s="53"/>
      <c r="J297" s="54">
        <f t="shared" si="127"/>
        <v>0</v>
      </c>
    </row>
    <row r="298" spans="1:10" ht="36" x14ac:dyDescent="0.35">
      <c r="A298" s="68">
        <f>A296+1</f>
        <v>253</v>
      </c>
      <c r="B298" s="93" t="s">
        <v>196</v>
      </c>
      <c r="C298" s="102" t="s">
        <v>832</v>
      </c>
      <c r="D298" s="93">
        <f>D296+1</f>
        <v>253</v>
      </c>
      <c r="E298" s="95" t="s">
        <v>301</v>
      </c>
      <c r="F298" s="96">
        <v>405</v>
      </c>
      <c r="G298" s="109" t="s">
        <v>94</v>
      </c>
      <c r="H298" s="103"/>
      <c r="I298" s="110"/>
      <c r="J298" s="104">
        <f t="shared" si="127"/>
        <v>0</v>
      </c>
    </row>
    <row r="299" spans="1:10" ht="36" x14ac:dyDescent="0.35">
      <c r="A299" s="68">
        <f t="shared" ref="A299:A319" si="137">A298+1</f>
        <v>254</v>
      </c>
      <c r="B299" s="93" t="s">
        <v>196</v>
      </c>
      <c r="C299" s="102" t="s">
        <v>833</v>
      </c>
      <c r="D299" s="93">
        <f t="shared" ref="D299:D309" si="138">D298+1</f>
        <v>254</v>
      </c>
      <c r="E299" s="95" t="s">
        <v>302</v>
      </c>
      <c r="F299" s="96">
        <v>168</v>
      </c>
      <c r="G299" s="109" t="s">
        <v>94</v>
      </c>
      <c r="H299" s="103"/>
      <c r="I299" s="110"/>
      <c r="J299" s="104">
        <f t="shared" si="127"/>
        <v>0</v>
      </c>
    </row>
    <row r="300" spans="1:10" ht="36" x14ac:dyDescent="0.35">
      <c r="A300" s="68">
        <f t="shared" si="137"/>
        <v>255</v>
      </c>
      <c r="B300" s="93" t="str">
        <f t="shared" ref="B300:C303" si="139">+B159</f>
        <v>N-CTR-CAR-1-07-001</v>
      </c>
      <c r="C300" s="102" t="str">
        <f t="shared" si="139"/>
        <v>EP-CAM 07</v>
      </c>
      <c r="D300" s="93">
        <f t="shared" si="138"/>
        <v>255</v>
      </c>
      <c r="E300" s="95" t="str">
        <f>+E159</f>
        <v>Marcas en el pavimento M-2.3 Raya separadora de carriles, discontinua color blanco, incluye: todo lo necesario para su correcta ejecución. P.U.O.T.</v>
      </c>
      <c r="F300" s="96">
        <v>390</v>
      </c>
      <c r="G300" s="109" t="str">
        <f>+G159</f>
        <v>M</v>
      </c>
      <c r="H300" s="103"/>
      <c r="I300" s="110"/>
      <c r="J300" s="104">
        <f t="shared" si="127"/>
        <v>0</v>
      </c>
    </row>
    <row r="301" spans="1:10" ht="36" x14ac:dyDescent="0.35">
      <c r="A301" s="68">
        <f t="shared" si="137"/>
        <v>256</v>
      </c>
      <c r="B301" s="93" t="str">
        <f t="shared" si="139"/>
        <v>N-CTR-CAR-1-07-001</v>
      </c>
      <c r="C301" s="102" t="str">
        <f t="shared" si="139"/>
        <v>EP-CAM 07A</v>
      </c>
      <c r="D301" s="93">
        <f t="shared" si="138"/>
        <v>256</v>
      </c>
      <c r="E301" s="95" t="str">
        <f>+E160</f>
        <v>Marcas en el pavimento M-3.1 Raya en la orilla derecha, continua color blanco, incluye: todo lo necesario para su correcta ejecución. P.U.O.T.</v>
      </c>
      <c r="F301" s="96">
        <v>2221</v>
      </c>
      <c r="G301" s="109" t="str">
        <f>+G160</f>
        <v>M</v>
      </c>
      <c r="H301" s="103"/>
      <c r="I301" s="110"/>
      <c r="J301" s="104">
        <f t="shared" si="127"/>
        <v>0</v>
      </c>
    </row>
    <row r="302" spans="1:10" ht="36" x14ac:dyDescent="0.35">
      <c r="A302" s="68">
        <f t="shared" si="137"/>
        <v>257</v>
      </c>
      <c r="B302" s="93" t="str">
        <f t="shared" si="139"/>
        <v>N-CTR-CAR-1-07-001</v>
      </c>
      <c r="C302" s="102" t="str">
        <f t="shared" si="139"/>
        <v>EP-CAM 07B</v>
      </c>
      <c r="D302" s="93">
        <f t="shared" si="138"/>
        <v>257</v>
      </c>
      <c r="E302" s="95" t="str">
        <f>+E161</f>
        <v>Marcas en el pavimento M-3.3 Raya en la orilla izquierda, continua color amarillo, incluye: todo lo necesario para su correcta ejecución. P.U.O.T.</v>
      </c>
      <c r="F302" s="96">
        <v>1401</v>
      </c>
      <c r="G302" s="109" t="str">
        <f>+G161</f>
        <v>M</v>
      </c>
      <c r="H302" s="103"/>
      <c r="I302" s="110"/>
      <c r="J302" s="104">
        <f t="shared" si="127"/>
        <v>0</v>
      </c>
    </row>
    <row r="303" spans="1:10" ht="36" x14ac:dyDescent="0.35">
      <c r="A303" s="68">
        <f t="shared" si="137"/>
        <v>258</v>
      </c>
      <c r="B303" s="93" t="str">
        <f t="shared" si="139"/>
        <v>N-CTR-CAR-1-07-001</v>
      </c>
      <c r="C303" s="102" t="str">
        <f t="shared" si="139"/>
        <v>EP-CAM 07C</v>
      </c>
      <c r="D303" s="93">
        <f t="shared" si="138"/>
        <v>258</v>
      </c>
      <c r="E303" s="95" t="str">
        <f>+E162</f>
        <v>Marcas en el pavimento M4 Raya guía en zonas de transición color blanco, incluye: todo lo necesario para su correcta ejecución. P.U.O.T.</v>
      </c>
      <c r="F303" s="96">
        <v>16</v>
      </c>
      <c r="G303" s="109" t="str">
        <f>+G162</f>
        <v>M</v>
      </c>
      <c r="H303" s="103"/>
      <c r="I303" s="110"/>
      <c r="J303" s="104">
        <f t="shared" si="127"/>
        <v>0</v>
      </c>
    </row>
    <row r="304" spans="1:10" ht="36" x14ac:dyDescent="0.35">
      <c r="A304" s="68">
        <f t="shared" si="137"/>
        <v>259</v>
      </c>
      <c r="B304" s="93" t="str">
        <f>+B257</f>
        <v>N-CTR-CAR-1-07-001</v>
      </c>
      <c r="C304" s="102" t="str">
        <f>+C257</f>
        <v>EP-CAM 07F</v>
      </c>
      <c r="D304" s="93">
        <f t="shared" si="138"/>
        <v>259</v>
      </c>
      <c r="E304" s="95" t="str">
        <f>+E257</f>
        <v>Marcas en el pavimento M-5 Raya canalizadora (Ancho de 10 CM) color blanco, incluye: todo lo necesario para su correcta ejecución. P.U.O.T.</v>
      </c>
      <c r="F304" s="96">
        <v>111</v>
      </c>
      <c r="G304" s="109" t="str">
        <f>+G257</f>
        <v>M</v>
      </c>
      <c r="H304" s="103"/>
      <c r="I304" s="110"/>
      <c r="J304" s="104">
        <f t="shared" si="127"/>
        <v>0</v>
      </c>
    </row>
    <row r="305" spans="1:10" ht="36" x14ac:dyDescent="0.35">
      <c r="A305" s="68">
        <f t="shared" si="137"/>
        <v>260</v>
      </c>
      <c r="B305" s="93" t="str">
        <f t="shared" ref="B305:C306" si="140">+B258</f>
        <v>N-CTR-CAR-1-07-001</v>
      </c>
      <c r="C305" s="102" t="str">
        <f t="shared" si="140"/>
        <v>EP-CAM 07E</v>
      </c>
      <c r="D305" s="93">
        <f t="shared" si="138"/>
        <v>260</v>
      </c>
      <c r="E305" s="95" t="str">
        <f t="shared" ref="E305:E306" si="141">+E258</f>
        <v>Marcas en el pavimento M-5 Raya canalizadora (Ancho de 20 CM) color blanco, incluye: todo lo necesario para su correcta ejecución. P.U.O.T.</v>
      </c>
      <c r="F305" s="96">
        <v>89</v>
      </c>
      <c r="G305" s="109" t="str">
        <f t="shared" ref="G305:G306" si="142">+G258</f>
        <v>M</v>
      </c>
      <c r="H305" s="103"/>
      <c r="I305" s="110"/>
      <c r="J305" s="104">
        <f t="shared" si="127"/>
        <v>0</v>
      </c>
    </row>
    <row r="306" spans="1:10" x14ac:dyDescent="0.35">
      <c r="A306" s="68">
        <f>+A305+1</f>
        <v>261</v>
      </c>
      <c r="B306" s="93" t="str">
        <f t="shared" si="140"/>
        <v>N-CTR-CAR-1-07-001</v>
      </c>
      <c r="C306" s="102" t="str">
        <f t="shared" si="140"/>
        <v>EP-CAM 07H</v>
      </c>
      <c r="D306" s="93">
        <f>+D305+1</f>
        <v>261</v>
      </c>
      <c r="E306" s="95" t="str">
        <f t="shared" si="141"/>
        <v>Marcas en el pavimento M-6 Raya de alto color blanco, incluye: todo lo necesario para su correcta ejecución. P.U.O.T.</v>
      </c>
      <c r="F306" s="96">
        <v>24</v>
      </c>
      <c r="G306" s="109" t="str">
        <f t="shared" si="142"/>
        <v>M</v>
      </c>
      <c r="H306" s="103"/>
      <c r="I306" s="110"/>
      <c r="J306" s="104">
        <f t="shared" si="127"/>
        <v>0</v>
      </c>
    </row>
    <row r="307" spans="1:10" ht="36" x14ac:dyDescent="0.35">
      <c r="A307" s="68">
        <f t="shared" si="137"/>
        <v>262</v>
      </c>
      <c r="B307" s="93" t="str">
        <f t="shared" ref="B307:C307" si="143">+B163</f>
        <v>N-CTR-CAR-1-07-002</v>
      </c>
      <c r="C307" s="102" t="str">
        <f t="shared" si="143"/>
        <v>EP-CAM 12</v>
      </c>
      <c r="D307" s="93">
        <f t="shared" si="138"/>
        <v>262</v>
      </c>
      <c r="E307" s="95" t="str">
        <f>+E163</f>
        <v>Marcas en guarniciones M-12.1 para prohibición del estacionamiento, color amarillo, incluye: todo lo necesario para su correcta ejecución. P.U.O.T.</v>
      </c>
      <c r="F307" s="96">
        <v>422</v>
      </c>
      <c r="G307" s="109" t="str">
        <f t="shared" ref="G307" si="144">+G163</f>
        <v>M</v>
      </c>
      <c r="H307" s="103"/>
      <c r="I307" s="110"/>
      <c r="J307" s="104">
        <f t="shared" si="127"/>
        <v>0</v>
      </c>
    </row>
    <row r="308" spans="1:10" x14ac:dyDescent="0.35">
      <c r="A308" s="68">
        <f t="shared" si="137"/>
        <v>263</v>
      </c>
      <c r="B308" s="93" t="str">
        <f>+B164</f>
        <v>N-CTR-CAR-1-07-001</v>
      </c>
      <c r="C308" s="102" t="str">
        <f>+C164</f>
        <v>EP-CAM 07D</v>
      </c>
      <c r="D308" s="93">
        <f t="shared" si="138"/>
        <v>263</v>
      </c>
      <c r="E308" s="95" t="str">
        <f>+E164</f>
        <v>Flecha F-2.1 en pavimento, V= 60 km/h, color blanco, incluye: todo lo necesario para su correcta ejecución. P.U.O.T.</v>
      </c>
      <c r="F308" s="96">
        <v>39</v>
      </c>
      <c r="G308" s="109" t="str">
        <f>+G164</f>
        <v>PZA</v>
      </c>
      <c r="H308" s="103"/>
      <c r="I308" s="110"/>
      <c r="J308" s="104">
        <f t="shared" si="127"/>
        <v>0</v>
      </c>
    </row>
    <row r="309" spans="1:10" x14ac:dyDescent="0.35">
      <c r="A309" s="68">
        <f t="shared" si="137"/>
        <v>264</v>
      </c>
      <c r="B309" s="93" t="str">
        <f t="shared" ref="B309:C310" si="145">+B263</f>
        <v>N-CTR-CAR-1-07-004</v>
      </c>
      <c r="C309" s="102" t="str">
        <f t="shared" si="145"/>
        <v>EP-CAM 04</v>
      </c>
      <c r="D309" s="93">
        <f t="shared" si="138"/>
        <v>264</v>
      </c>
      <c r="E309" s="95" t="str">
        <f>+E263</f>
        <v>Suministro y colocación de Botones DH-3, incluye: todo lo necesario para su correcta ejecución. P.U.O.T.</v>
      </c>
      <c r="F309" s="96">
        <v>2</v>
      </c>
      <c r="G309" s="109" t="str">
        <f>+G263</f>
        <v>M</v>
      </c>
      <c r="H309" s="103"/>
      <c r="I309" s="110"/>
      <c r="J309" s="104">
        <f t="shared" si="127"/>
        <v>0</v>
      </c>
    </row>
    <row r="310" spans="1:10" ht="36" x14ac:dyDescent="0.35">
      <c r="A310" s="68">
        <f t="shared" si="137"/>
        <v>265</v>
      </c>
      <c r="B310" s="93">
        <f t="shared" si="145"/>
        <v>0</v>
      </c>
      <c r="C310" s="102" t="str">
        <f t="shared" si="145"/>
        <v>EP-CAM 07J</v>
      </c>
      <c r="D310" s="93">
        <f>D309+1</f>
        <v>265</v>
      </c>
      <c r="E310" s="95" t="str">
        <f>+E264</f>
        <v>Construcción de reductor de velocidad OD-15 de 450 CM X Ancho arroyo vial, incluye: todo lo necesario para su correcta ejecución. P.U.O.T.</v>
      </c>
      <c r="F310" s="96">
        <v>3</v>
      </c>
      <c r="G310" s="109" t="str">
        <f>+G264</f>
        <v>PZA</v>
      </c>
      <c r="H310" s="103"/>
      <c r="I310" s="110"/>
      <c r="J310" s="104">
        <f t="shared" si="127"/>
        <v>0</v>
      </c>
    </row>
    <row r="311" spans="1:10" x14ac:dyDescent="0.35">
      <c r="A311" s="68">
        <f t="shared" si="137"/>
        <v>266</v>
      </c>
      <c r="B311" s="93" t="str">
        <f t="shared" ref="B311:C312" si="146">+B265</f>
        <v>N-CTR-CAR-1-07-001</v>
      </c>
      <c r="C311" s="102" t="str">
        <f t="shared" si="146"/>
        <v>EP-CAM 111</v>
      </c>
      <c r="D311" s="93">
        <f>D310+1</f>
        <v>266</v>
      </c>
      <c r="E311" s="95" t="str">
        <f t="shared" ref="E311:E312" si="147">+E265</f>
        <v>Marcas en el pavimento M-8 Cruce con Ferrocarril color blanco, incluye: todo lo necesario para su correcta ejecución. P.U.O.T.</v>
      </c>
      <c r="F311" s="96">
        <v>3</v>
      </c>
      <c r="G311" s="109" t="str">
        <f t="shared" ref="G311:G312" si="148">+G265</f>
        <v>M</v>
      </c>
      <c r="H311" s="103"/>
      <c r="I311" s="110"/>
      <c r="J311" s="104">
        <f t="shared" si="127"/>
        <v>0</v>
      </c>
    </row>
    <row r="312" spans="1:10" x14ac:dyDescent="0.35">
      <c r="A312" s="68">
        <f t="shared" si="137"/>
        <v>267</v>
      </c>
      <c r="B312" s="93" t="str">
        <f t="shared" si="146"/>
        <v>N-CTR-CAR-1-07-001</v>
      </c>
      <c r="C312" s="102" t="str">
        <f t="shared" si="146"/>
        <v>EP-CAM 112</v>
      </c>
      <c r="D312" s="93">
        <f>D311+1</f>
        <v>267</v>
      </c>
      <c r="E312" s="95" t="str">
        <f t="shared" si="147"/>
        <v>Marcas en el pavimento M-8 ALTO color blanco, incluye: todo lo necesario para su correcta ejecución. P.U.O.T.</v>
      </c>
      <c r="F312" s="96">
        <v>3</v>
      </c>
      <c r="G312" s="109" t="str">
        <f t="shared" si="148"/>
        <v>M</v>
      </c>
      <c r="H312" s="103"/>
      <c r="I312" s="110"/>
      <c r="J312" s="104">
        <f t="shared" si="127"/>
        <v>0</v>
      </c>
    </row>
    <row r="313" spans="1:10" x14ac:dyDescent="0.35">
      <c r="A313" s="68">
        <f t="shared" si="137"/>
        <v>268</v>
      </c>
      <c r="B313" s="93" t="s">
        <v>206</v>
      </c>
      <c r="C313" s="102" t="s">
        <v>203</v>
      </c>
      <c r="D313" s="93">
        <f t="shared" ref="D313:D319" si="149">D312+1</f>
        <v>268</v>
      </c>
      <c r="E313" s="95" t="s">
        <v>304</v>
      </c>
      <c r="F313" s="96">
        <v>25</v>
      </c>
      <c r="G313" s="109" t="s">
        <v>76</v>
      </c>
      <c r="H313" s="103"/>
      <c r="I313" s="110"/>
      <c r="J313" s="104">
        <f t="shared" si="127"/>
        <v>0</v>
      </c>
    </row>
    <row r="314" spans="1:10" x14ac:dyDescent="0.35">
      <c r="A314" s="68">
        <f t="shared" si="137"/>
        <v>269</v>
      </c>
      <c r="B314" s="93" t="s">
        <v>206</v>
      </c>
      <c r="C314" s="102" t="s">
        <v>782</v>
      </c>
      <c r="D314" s="93">
        <f t="shared" si="149"/>
        <v>269</v>
      </c>
      <c r="E314" s="95" t="s">
        <v>305</v>
      </c>
      <c r="F314" s="96">
        <v>14</v>
      </c>
      <c r="G314" s="109" t="s">
        <v>76</v>
      </c>
      <c r="H314" s="103"/>
      <c r="I314" s="110"/>
      <c r="J314" s="104">
        <f t="shared" si="127"/>
        <v>0</v>
      </c>
    </row>
    <row r="315" spans="1:10" x14ac:dyDescent="0.35">
      <c r="A315" s="68">
        <f t="shared" si="137"/>
        <v>270</v>
      </c>
      <c r="B315" s="93" t="str">
        <f t="shared" ref="B315:C317" si="150">+B166</f>
        <v>N-CTR-CAR-1-07-004</v>
      </c>
      <c r="C315" s="102" t="str">
        <f t="shared" si="150"/>
        <v>EP-CAM 01</v>
      </c>
      <c r="D315" s="93">
        <f t="shared" si="149"/>
        <v>270</v>
      </c>
      <c r="E315" s="95" t="str">
        <f>+E166</f>
        <v>Botones DH-1.9 color blanco con reflejante en la cara al transito, incluye: todo lo necesario para su correcta ejecución. P.U.O.T.</v>
      </c>
      <c r="F315" s="96">
        <v>78</v>
      </c>
      <c r="G315" s="109" t="str">
        <f>+G166</f>
        <v>PZA</v>
      </c>
      <c r="H315" s="103"/>
      <c r="I315" s="110"/>
      <c r="J315" s="104">
        <f t="shared" si="127"/>
        <v>0</v>
      </c>
    </row>
    <row r="316" spans="1:10" x14ac:dyDescent="0.35">
      <c r="A316" s="68">
        <f t="shared" si="137"/>
        <v>271</v>
      </c>
      <c r="B316" s="93" t="str">
        <f t="shared" si="150"/>
        <v>N-CTR-CAR-1-07-004</v>
      </c>
      <c r="C316" s="102" t="str">
        <f t="shared" si="150"/>
        <v>EP-CAM 01A</v>
      </c>
      <c r="D316" s="93">
        <f t="shared" si="149"/>
        <v>271</v>
      </c>
      <c r="E316" s="95" t="str">
        <f>+E167</f>
        <v>Botones DH-1.11 color blanco con reflejante en la cara al transito, incluye: todo lo necesario para su correcta ejecución. P.U.O.T.</v>
      </c>
      <c r="F316" s="96">
        <v>151</v>
      </c>
      <c r="G316" s="109" t="str">
        <f>+G167</f>
        <v>PZA</v>
      </c>
      <c r="H316" s="103"/>
      <c r="I316" s="110"/>
      <c r="J316" s="104">
        <f t="shared" si="127"/>
        <v>0</v>
      </c>
    </row>
    <row r="317" spans="1:10" x14ac:dyDescent="0.35">
      <c r="A317" s="68">
        <f t="shared" si="137"/>
        <v>272</v>
      </c>
      <c r="B317" s="93" t="str">
        <f t="shared" si="150"/>
        <v>N-CTR-CAR-1-07-004</v>
      </c>
      <c r="C317" s="102" t="str">
        <f t="shared" si="150"/>
        <v>EP-CAM 01B</v>
      </c>
      <c r="D317" s="93">
        <f t="shared" si="149"/>
        <v>272</v>
      </c>
      <c r="E317" s="95" t="str">
        <f>+E168</f>
        <v>Botones DH-1.14 color amarillo con reflejante en la cara al transito, incluye: todo lo necesario para su correcta ejecución. P.U.O.T.</v>
      </c>
      <c r="F317" s="96">
        <v>85</v>
      </c>
      <c r="G317" s="109" t="str">
        <f>+G168</f>
        <v>PZA</v>
      </c>
      <c r="H317" s="103"/>
      <c r="I317" s="110"/>
      <c r="J317" s="104">
        <f t="shared" si="127"/>
        <v>0</v>
      </c>
    </row>
    <row r="318" spans="1:10" x14ac:dyDescent="0.35">
      <c r="A318" s="68">
        <f t="shared" si="137"/>
        <v>273</v>
      </c>
      <c r="B318" s="93" t="str">
        <f>+B270</f>
        <v>N-CTR-CAR-1-07-004</v>
      </c>
      <c r="C318" s="102" t="str">
        <f>+C270</f>
        <v>EP-CAM 05</v>
      </c>
      <c r="D318" s="93">
        <f t="shared" si="149"/>
        <v>273</v>
      </c>
      <c r="E318" s="95" t="str">
        <f>+E270</f>
        <v>Botones DH-1.15 color blanco con reflejante en la cara al tránsito, incluye: todo lo necesario para su correcta ejecución. P.U.O.T.</v>
      </c>
      <c r="F318" s="96">
        <v>67</v>
      </c>
      <c r="G318" s="109" t="str">
        <f>+G270</f>
        <v>PZA</v>
      </c>
      <c r="H318" s="103"/>
      <c r="I318" s="110"/>
      <c r="J318" s="104">
        <f t="shared" si="127"/>
        <v>0</v>
      </c>
    </row>
    <row r="319" spans="1:10" x14ac:dyDescent="0.35">
      <c r="A319" s="68">
        <f t="shared" si="137"/>
        <v>274</v>
      </c>
      <c r="B319" s="93" t="s">
        <v>206</v>
      </c>
      <c r="C319" s="102" t="s">
        <v>783</v>
      </c>
      <c r="D319" s="93">
        <f t="shared" si="149"/>
        <v>274</v>
      </c>
      <c r="E319" s="95" t="s">
        <v>306</v>
      </c>
      <c r="F319" s="96">
        <v>36</v>
      </c>
      <c r="G319" s="109" t="s">
        <v>76</v>
      </c>
      <c r="H319" s="103"/>
      <c r="I319" s="110"/>
      <c r="J319" s="104">
        <f t="shared" si="127"/>
        <v>0</v>
      </c>
    </row>
    <row r="320" spans="1:10" x14ac:dyDescent="0.35">
      <c r="A320" s="43"/>
      <c r="B320" s="51"/>
      <c r="C320" s="44"/>
      <c r="D320" s="45" t="s">
        <v>307</v>
      </c>
      <c r="E320" s="46" t="s">
        <v>176</v>
      </c>
      <c r="F320" s="63"/>
      <c r="G320" s="52"/>
      <c r="H320" s="48"/>
      <c r="I320" s="53"/>
      <c r="J320" s="54"/>
    </row>
    <row r="321" spans="1:10" ht="36" x14ac:dyDescent="0.35">
      <c r="A321" s="68">
        <f>A319+1</f>
        <v>275</v>
      </c>
      <c r="B321" s="93">
        <f>+B143</f>
        <v>0</v>
      </c>
      <c r="C321" s="102" t="str">
        <f>+C143</f>
        <v>EP-CIV 31</v>
      </c>
      <c r="D321" s="93">
        <f>D319+1</f>
        <v>275</v>
      </c>
      <c r="E321" s="95" t="str">
        <f>+E143</f>
        <v xml:space="preserve">Suministro e instalación de señalamiento de protección de obra y desvío de tráfico conforme al proyecto, incluye: acarreos, distribución, resguardo, mano de obra, equipo, herramienta  y todo lo necesario para su correcta ejecución. P.U.O.T. </v>
      </c>
      <c r="F321" s="96">
        <v>1</v>
      </c>
      <c r="G321" s="109" t="str">
        <f>+G143</f>
        <v>PZA</v>
      </c>
      <c r="H321" s="103"/>
      <c r="I321" s="110"/>
      <c r="J321" s="104">
        <f>ROUND(F321*I321,2)</f>
        <v>0</v>
      </c>
    </row>
    <row r="322" spans="1:10" x14ac:dyDescent="0.35">
      <c r="A322" s="71"/>
      <c r="B322" s="72"/>
      <c r="C322" s="56"/>
      <c r="D322" s="57" t="s">
        <v>308</v>
      </c>
      <c r="E322" s="58" t="s">
        <v>309</v>
      </c>
      <c r="F322" s="73"/>
      <c r="G322" s="74"/>
      <c r="H322" s="60"/>
      <c r="I322" s="75"/>
      <c r="J322" s="76"/>
    </row>
    <row r="323" spans="1:10" ht="36" x14ac:dyDescent="0.35">
      <c r="A323" s="68">
        <f>+A321+1</f>
        <v>276</v>
      </c>
      <c r="B323" s="93"/>
      <c r="C323" s="102" t="s">
        <v>310</v>
      </c>
      <c r="D323" s="93">
        <f>+D321+1</f>
        <v>276</v>
      </c>
      <c r="E323" s="95" t="s">
        <v>311</v>
      </c>
      <c r="F323" s="96">
        <v>3075.1</v>
      </c>
      <c r="G323" s="109" t="s">
        <v>94</v>
      </c>
      <c r="H323" s="103"/>
      <c r="I323" s="110"/>
      <c r="J323" s="104">
        <f t="shared" ref="J323:J352" si="151">ROUND(F323*I323,2)</f>
        <v>0</v>
      </c>
    </row>
    <row r="324" spans="1:10" ht="36" x14ac:dyDescent="0.35">
      <c r="A324" s="68">
        <f>A323+1</f>
        <v>277</v>
      </c>
      <c r="B324" s="93"/>
      <c r="C324" s="102" t="s">
        <v>312</v>
      </c>
      <c r="D324" s="93">
        <f>D323+1</f>
        <v>277</v>
      </c>
      <c r="E324" s="95" t="s">
        <v>313</v>
      </c>
      <c r="F324" s="96">
        <v>900</v>
      </c>
      <c r="G324" s="109" t="s">
        <v>94</v>
      </c>
      <c r="H324" s="103"/>
      <c r="I324" s="110"/>
      <c r="J324" s="104">
        <f t="shared" si="151"/>
        <v>0</v>
      </c>
    </row>
    <row r="325" spans="1:10" ht="90" x14ac:dyDescent="0.35">
      <c r="A325" s="68">
        <f>A324+1</f>
        <v>278</v>
      </c>
      <c r="B325" s="93" t="s">
        <v>314</v>
      </c>
      <c r="C325" s="102" t="s">
        <v>315</v>
      </c>
      <c r="D325" s="93">
        <f>D324+1</f>
        <v>278</v>
      </c>
      <c r="E325" s="95" t="s">
        <v>316</v>
      </c>
      <c r="F325" s="96">
        <v>25616</v>
      </c>
      <c r="G325" s="109" t="s">
        <v>27</v>
      </c>
      <c r="H325" s="103"/>
      <c r="I325" s="110"/>
      <c r="J325" s="104">
        <f t="shared" si="151"/>
        <v>0</v>
      </c>
    </row>
    <row r="326" spans="1:10" ht="90" x14ac:dyDescent="0.35">
      <c r="A326" s="68">
        <f>A325+1</f>
        <v>279</v>
      </c>
      <c r="B326" s="93"/>
      <c r="C326" s="102" t="s">
        <v>317</v>
      </c>
      <c r="D326" s="93">
        <f>D325+1</f>
        <v>279</v>
      </c>
      <c r="E326" s="95" t="s">
        <v>318</v>
      </c>
      <c r="F326" s="96">
        <v>333.2</v>
      </c>
      <c r="G326" s="109" t="s">
        <v>27</v>
      </c>
      <c r="H326" s="103"/>
      <c r="I326" s="110"/>
      <c r="J326" s="104">
        <f t="shared" si="151"/>
        <v>0</v>
      </c>
    </row>
    <row r="327" spans="1:10" ht="36" x14ac:dyDescent="0.35">
      <c r="A327" s="68">
        <f t="shared" ref="A327:A352" si="152">A326+1</f>
        <v>280</v>
      </c>
      <c r="B327" s="93" t="str">
        <f>+B24</f>
        <v>N-LEG-3/16
N-CTR-CAR-1-01-013</v>
      </c>
      <c r="C327" s="102" t="str">
        <f>+C24</f>
        <v>EP-CIV 01</v>
      </c>
      <c r="D327" s="93">
        <f t="shared" ref="D327:D352" si="153">D326+1</f>
        <v>280</v>
      </c>
      <c r="E327" s="95" t="str">
        <f>+E24</f>
        <v>Carga y acarreo de material producto de las excavaciones, despalme, desmonte, corte y/o demoliciones no aprovechables, incluye: disposición final, mano obra, maquinaria, equipo, herramienta y todo lo necesario para su correcta ejecución. P.U.O.T.</v>
      </c>
      <c r="F327" s="96">
        <v>1304.0999999999999</v>
      </c>
      <c r="G327" s="109" t="str">
        <f>+G24</f>
        <v>M3</v>
      </c>
      <c r="H327" s="103"/>
      <c r="I327" s="110"/>
      <c r="J327" s="104">
        <f t="shared" si="151"/>
        <v>0</v>
      </c>
    </row>
    <row r="328" spans="1:10" ht="54" x14ac:dyDescent="0.35">
      <c r="A328" s="68">
        <f t="shared" si="152"/>
        <v>281</v>
      </c>
      <c r="B328" s="93" t="str">
        <f>+B72</f>
        <v>N-CTR-CAR-1-01-011</v>
      </c>
      <c r="C328" s="102" t="str">
        <f>+C72</f>
        <v>EP-CIV 17</v>
      </c>
      <c r="D328" s="93">
        <f t="shared" si="153"/>
        <v>281</v>
      </c>
      <c r="E328"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328" s="96">
        <v>24311</v>
      </c>
      <c r="G328" s="109" t="str">
        <f>+G72</f>
        <v>M3</v>
      </c>
      <c r="H328" s="103"/>
      <c r="I328" s="110"/>
      <c r="J328" s="104">
        <f t="shared" si="151"/>
        <v>0</v>
      </c>
    </row>
    <row r="329" spans="1:10" ht="90" x14ac:dyDescent="0.35">
      <c r="A329" s="68">
        <f t="shared" si="152"/>
        <v>282</v>
      </c>
      <c r="B329" s="93"/>
      <c r="C329" s="102" t="s">
        <v>937</v>
      </c>
      <c r="D329" s="93">
        <f t="shared" si="153"/>
        <v>282</v>
      </c>
      <c r="E329" s="95" t="s">
        <v>643</v>
      </c>
      <c r="F329" s="96">
        <v>1750</v>
      </c>
      <c r="G329" s="109" t="s">
        <v>27</v>
      </c>
      <c r="H329" s="103"/>
      <c r="I329" s="110"/>
      <c r="J329" s="104">
        <f t="shared" si="151"/>
        <v>0</v>
      </c>
    </row>
    <row r="330" spans="1:10" ht="54" x14ac:dyDescent="0.35">
      <c r="A330" s="68">
        <f t="shared" si="152"/>
        <v>283</v>
      </c>
      <c r="B330" s="93"/>
      <c r="C330" s="102" t="s">
        <v>319</v>
      </c>
      <c r="D330" s="93">
        <f t="shared" si="153"/>
        <v>283</v>
      </c>
      <c r="E330" s="95" t="s">
        <v>320</v>
      </c>
      <c r="F330" s="96">
        <v>437</v>
      </c>
      <c r="G330" s="109" t="s">
        <v>27</v>
      </c>
      <c r="H330" s="103"/>
      <c r="I330" s="110"/>
      <c r="J330" s="104">
        <f t="shared" si="151"/>
        <v>0</v>
      </c>
    </row>
    <row r="331" spans="1:10" ht="54" x14ac:dyDescent="0.35">
      <c r="A331" s="68">
        <f t="shared" si="152"/>
        <v>284</v>
      </c>
      <c r="B331" s="93"/>
      <c r="C331" s="102" t="s">
        <v>321</v>
      </c>
      <c r="D331" s="93">
        <f t="shared" si="153"/>
        <v>284</v>
      </c>
      <c r="E331" s="95" t="s">
        <v>322</v>
      </c>
      <c r="F331" s="96">
        <v>2133.6</v>
      </c>
      <c r="G331" s="109" t="s">
        <v>94</v>
      </c>
      <c r="H331" s="103"/>
      <c r="I331" s="110"/>
      <c r="J331" s="104">
        <f t="shared" si="151"/>
        <v>0</v>
      </c>
    </row>
    <row r="332" spans="1:10" ht="54" x14ac:dyDescent="0.35">
      <c r="A332" s="68">
        <f t="shared" si="152"/>
        <v>285</v>
      </c>
      <c r="B332" s="93"/>
      <c r="C332" s="102" t="s">
        <v>784</v>
      </c>
      <c r="D332" s="93">
        <f t="shared" si="153"/>
        <v>285</v>
      </c>
      <c r="E332" s="95" t="s">
        <v>323</v>
      </c>
      <c r="F332" s="96">
        <v>1002.75</v>
      </c>
      <c r="G332" s="109" t="s">
        <v>94</v>
      </c>
      <c r="H332" s="103"/>
      <c r="I332" s="110"/>
      <c r="J332" s="104">
        <f t="shared" si="151"/>
        <v>0</v>
      </c>
    </row>
    <row r="333" spans="1:10" ht="54" x14ac:dyDescent="0.35">
      <c r="A333" s="68">
        <f t="shared" si="152"/>
        <v>286</v>
      </c>
      <c r="B333" s="93"/>
      <c r="C333" s="102" t="s">
        <v>324</v>
      </c>
      <c r="D333" s="93">
        <f>+D332+1</f>
        <v>286</v>
      </c>
      <c r="E333" s="95" t="s">
        <v>325</v>
      </c>
      <c r="F333" s="96">
        <v>180</v>
      </c>
      <c r="G333" s="109" t="s">
        <v>326</v>
      </c>
      <c r="H333" s="103"/>
      <c r="I333" s="110"/>
      <c r="J333" s="104">
        <f t="shared" si="151"/>
        <v>0</v>
      </c>
    </row>
    <row r="334" spans="1:10" ht="54" x14ac:dyDescent="0.35">
      <c r="A334" s="68">
        <f t="shared" si="152"/>
        <v>287</v>
      </c>
      <c r="B334" s="93"/>
      <c r="C334" s="102" t="s">
        <v>834</v>
      </c>
      <c r="D334" s="93">
        <f t="shared" si="153"/>
        <v>287</v>
      </c>
      <c r="E334" s="95" t="s">
        <v>327</v>
      </c>
      <c r="F334" s="96">
        <v>90</v>
      </c>
      <c r="G334" s="109" t="s">
        <v>326</v>
      </c>
      <c r="H334" s="103"/>
      <c r="I334" s="110"/>
      <c r="J334" s="104">
        <f t="shared" si="151"/>
        <v>0</v>
      </c>
    </row>
    <row r="335" spans="1:10" ht="54" x14ac:dyDescent="0.35">
      <c r="A335" s="68">
        <f t="shared" si="152"/>
        <v>288</v>
      </c>
      <c r="B335" s="93"/>
      <c r="C335" s="102" t="s">
        <v>785</v>
      </c>
      <c r="D335" s="93">
        <f t="shared" si="153"/>
        <v>288</v>
      </c>
      <c r="E335" s="95" t="s">
        <v>329</v>
      </c>
      <c r="F335" s="96">
        <v>4</v>
      </c>
      <c r="G335" s="109" t="s">
        <v>330</v>
      </c>
      <c r="H335" s="103"/>
      <c r="I335" s="110"/>
      <c r="J335" s="104">
        <f t="shared" si="151"/>
        <v>0</v>
      </c>
    </row>
    <row r="336" spans="1:10" ht="54" x14ac:dyDescent="0.35">
      <c r="A336" s="68">
        <f t="shared" si="152"/>
        <v>289</v>
      </c>
      <c r="B336" s="93"/>
      <c r="C336" s="102" t="s">
        <v>328</v>
      </c>
      <c r="D336" s="93">
        <f t="shared" si="153"/>
        <v>289</v>
      </c>
      <c r="E336" s="95" t="s">
        <v>331</v>
      </c>
      <c r="F336" s="96">
        <v>2</v>
      </c>
      <c r="G336" s="109" t="s">
        <v>330</v>
      </c>
      <c r="H336" s="103"/>
      <c r="I336" s="110"/>
      <c r="J336" s="104">
        <f t="shared" si="151"/>
        <v>0</v>
      </c>
    </row>
    <row r="337" spans="1:10" ht="54" x14ac:dyDescent="0.35">
      <c r="A337" s="68">
        <f>+A336+1</f>
        <v>290</v>
      </c>
      <c r="B337" s="93"/>
      <c r="C337" s="102" t="s">
        <v>332</v>
      </c>
      <c r="D337" s="93">
        <f>+D336+1</f>
        <v>290</v>
      </c>
      <c r="E337" s="95" t="s">
        <v>333</v>
      </c>
      <c r="F337" s="96">
        <v>2.0299999999999998</v>
      </c>
      <c r="G337" s="109" t="s">
        <v>334</v>
      </c>
      <c r="H337" s="103"/>
      <c r="I337" s="110"/>
      <c r="J337" s="104">
        <f t="shared" si="151"/>
        <v>0</v>
      </c>
    </row>
    <row r="338" spans="1:10" ht="54" x14ac:dyDescent="0.35">
      <c r="A338" s="68">
        <f t="shared" si="152"/>
        <v>291</v>
      </c>
      <c r="B338" s="93"/>
      <c r="C338" s="102" t="s">
        <v>786</v>
      </c>
      <c r="D338" s="93">
        <f t="shared" si="153"/>
        <v>291</v>
      </c>
      <c r="E338" s="95" t="s">
        <v>335</v>
      </c>
      <c r="F338" s="96">
        <v>0.96</v>
      </c>
      <c r="G338" s="109" t="s">
        <v>334</v>
      </c>
      <c r="H338" s="103"/>
      <c r="I338" s="110"/>
      <c r="J338" s="104">
        <f t="shared" si="151"/>
        <v>0</v>
      </c>
    </row>
    <row r="339" spans="1:10" ht="54" x14ac:dyDescent="0.35">
      <c r="A339" s="68">
        <f t="shared" si="152"/>
        <v>292</v>
      </c>
      <c r="B339" s="93"/>
      <c r="C339" s="102" t="s">
        <v>336</v>
      </c>
      <c r="D339" s="93">
        <f t="shared" si="153"/>
        <v>292</v>
      </c>
      <c r="E339" s="95" t="s">
        <v>337</v>
      </c>
      <c r="F339" s="96">
        <v>2.0299999999999998</v>
      </c>
      <c r="G339" s="109" t="s">
        <v>334</v>
      </c>
      <c r="H339" s="103"/>
      <c r="I339" s="110"/>
      <c r="J339" s="104">
        <f t="shared" si="151"/>
        <v>0</v>
      </c>
    </row>
    <row r="340" spans="1:10" ht="36" x14ac:dyDescent="0.35">
      <c r="A340" s="68">
        <f t="shared" si="152"/>
        <v>293</v>
      </c>
      <c r="B340" s="93"/>
      <c r="C340" s="102" t="s">
        <v>787</v>
      </c>
      <c r="D340" s="93">
        <f t="shared" si="153"/>
        <v>293</v>
      </c>
      <c r="E340" s="95" t="s">
        <v>338</v>
      </c>
      <c r="F340" s="96">
        <v>0.96</v>
      </c>
      <c r="G340" s="109" t="s">
        <v>334</v>
      </c>
      <c r="H340" s="103"/>
      <c r="I340" s="110"/>
      <c r="J340" s="104">
        <f t="shared" si="151"/>
        <v>0</v>
      </c>
    </row>
    <row r="341" spans="1:10" ht="90" x14ac:dyDescent="0.35">
      <c r="A341" s="68">
        <f t="shared" si="152"/>
        <v>294</v>
      </c>
      <c r="B341" s="93"/>
      <c r="C341" s="102" t="s">
        <v>339</v>
      </c>
      <c r="D341" s="93">
        <f t="shared" si="153"/>
        <v>294</v>
      </c>
      <c r="E341" s="95" t="s">
        <v>340</v>
      </c>
      <c r="F341" s="96">
        <v>1</v>
      </c>
      <c r="G341" s="109" t="s">
        <v>341</v>
      </c>
      <c r="H341" s="103"/>
      <c r="I341" s="110"/>
      <c r="J341" s="104">
        <f t="shared" si="151"/>
        <v>0</v>
      </c>
    </row>
    <row r="342" spans="1:10" ht="90" x14ac:dyDescent="0.35">
      <c r="A342" s="68">
        <f t="shared" si="152"/>
        <v>295</v>
      </c>
      <c r="B342" s="93"/>
      <c r="C342" s="102" t="s">
        <v>788</v>
      </c>
      <c r="D342" s="93">
        <f t="shared" si="153"/>
        <v>295</v>
      </c>
      <c r="E342" s="95" t="s">
        <v>342</v>
      </c>
      <c r="F342" s="96">
        <v>1</v>
      </c>
      <c r="G342" s="109" t="s">
        <v>341</v>
      </c>
      <c r="H342" s="103"/>
      <c r="I342" s="110"/>
      <c r="J342" s="104">
        <f t="shared" si="151"/>
        <v>0</v>
      </c>
    </row>
    <row r="343" spans="1:10" ht="90" x14ac:dyDescent="0.35">
      <c r="A343" s="68">
        <f t="shared" si="152"/>
        <v>296</v>
      </c>
      <c r="B343" s="93"/>
      <c r="C343" s="102" t="s">
        <v>789</v>
      </c>
      <c r="D343" s="93">
        <f t="shared" si="153"/>
        <v>296</v>
      </c>
      <c r="E343" s="95" t="s">
        <v>343</v>
      </c>
      <c r="F343" s="96">
        <v>1</v>
      </c>
      <c r="G343" s="109" t="s">
        <v>341</v>
      </c>
      <c r="H343" s="103"/>
      <c r="I343" s="110"/>
      <c r="J343" s="104">
        <f t="shared" si="151"/>
        <v>0</v>
      </c>
    </row>
    <row r="344" spans="1:10" ht="72" x14ac:dyDescent="0.35">
      <c r="A344" s="68">
        <f t="shared" si="152"/>
        <v>297</v>
      </c>
      <c r="B344" s="93"/>
      <c r="C344" s="102" t="s">
        <v>344</v>
      </c>
      <c r="D344" s="93">
        <f t="shared" si="153"/>
        <v>297</v>
      </c>
      <c r="E344" s="95" t="s">
        <v>345</v>
      </c>
      <c r="F344" s="96">
        <v>1</v>
      </c>
      <c r="G344" s="109" t="s">
        <v>341</v>
      </c>
      <c r="H344" s="103"/>
      <c r="I344" s="110"/>
      <c r="J344" s="104">
        <f t="shared" si="151"/>
        <v>0</v>
      </c>
    </row>
    <row r="345" spans="1:10" ht="72" x14ac:dyDescent="0.35">
      <c r="A345" s="68">
        <f t="shared" si="152"/>
        <v>298</v>
      </c>
      <c r="B345" s="93"/>
      <c r="C345" s="102" t="s">
        <v>790</v>
      </c>
      <c r="D345" s="93">
        <f t="shared" si="153"/>
        <v>298</v>
      </c>
      <c r="E345" s="95" t="s">
        <v>346</v>
      </c>
      <c r="F345" s="96">
        <v>1</v>
      </c>
      <c r="G345" s="109" t="s">
        <v>341</v>
      </c>
      <c r="H345" s="103"/>
      <c r="I345" s="110"/>
      <c r="J345" s="104">
        <f t="shared" si="151"/>
        <v>0</v>
      </c>
    </row>
    <row r="346" spans="1:10" ht="72" x14ac:dyDescent="0.35">
      <c r="A346" s="68">
        <f t="shared" si="152"/>
        <v>299</v>
      </c>
      <c r="B346" s="93"/>
      <c r="C346" s="102" t="s">
        <v>791</v>
      </c>
      <c r="D346" s="93">
        <f t="shared" si="153"/>
        <v>299</v>
      </c>
      <c r="E346" s="95" t="s">
        <v>347</v>
      </c>
      <c r="F346" s="96">
        <v>1</v>
      </c>
      <c r="G346" s="109" t="s">
        <v>341</v>
      </c>
      <c r="H346" s="103"/>
      <c r="I346" s="110"/>
      <c r="J346" s="104">
        <f t="shared" si="151"/>
        <v>0</v>
      </c>
    </row>
    <row r="347" spans="1:10" ht="90" x14ac:dyDescent="0.35">
      <c r="A347" s="68">
        <f t="shared" si="152"/>
        <v>300</v>
      </c>
      <c r="B347" s="93"/>
      <c r="C347" s="102" t="s">
        <v>792</v>
      </c>
      <c r="D347" s="93">
        <f t="shared" si="153"/>
        <v>300</v>
      </c>
      <c r="E347" s="95" t="s">
        <v>348</v>
      </c>
      <c r="F347" s="96">
        <v>1</v>
      </c>
      <c r="G347" s="109" t="s">
        <v>341</v>
      </c>
      <c r="H347" s="103"/>
      <c r="I347" s="110"/>
      <c r="J347" s="104">
        <f t="shared" si="151"/>
        <v>0</v>
      </c>
    </row>
    <row r="348" spans="1:10" ht="90" x14ac:dyDescent="0.35">
      <c r="A348" s="68">
        <f t="shared" si="152"/>
        <v>301</v>
      </c>
      <c r="B348" s="93"/>
      <c r="C348" s="102" t="s">
        <v>793</v>
      </c>
      <c r="D348" s="93">
        <f t="shared" si="153"/>
        <v>301</v>
      </c>
      <c r="E348" s="95" t="s">
        <v>349</v>
      </c>
      <c r="F348" s="96">
        <v>1</v>
      </c>
      <c r="G348" s="109" t="s">
        <v>341</v>
      </c>
      <c r="H348" s="103"/>
      <c r="I348" s="110"/>
      <c r="J348" s="104">
        <f t="shared" si="151"/>
        <v>0</v>
      </c>
    </row>
    <row r="349" spans="1:10" ht="90" x14ac:dyDescent="0.35">
      <c r="A349" s="68">
        <f t="shared" si="152"/>
        <v>302</v>
      </c>
      <c r="B349" s="93"/>
      <c r="C349" s="102" t="s">
        <v>794</v>
      </c>
      <c r="D349" s="93">
        <f t="shared" si="153"/>
        <v>302</v>
      </c>
      <c r="E349" s="95" t="s">
        <v>350</v>
      </c>
      <c r="F349" s="96">
        <v>1</v>
      </c>
      <c r="G349" s="109" t="s">
        <v>341</v>
      </c>
      <c r="H349" s="103"/>
      <c r="I349" s="110"/>
      <c r="J349" s="104">
        <f t="shared" si="151"/>
        <v>0</v>
      </c>
    </row>
    <row r="350" spans="1:10" ht="90" x14ac:dyDescent="0.35">
      <c r="A350" s="68">
        <f t="shared" si="152"/>
        <v>303</v>
      </c>
      <c r="B350" s="93"/>
      <c r="C350" s="102" t="s">
        <v>795</v>
      </c>
      <c r="D350" s="93">
        <f t="shared" si="153"/>
        <v>303</v>
      </c>
      <c r="E350" s="95" t="s">
        <v>351</v>
      </c>
      <c r="F350" s="96">
        <v>1</v>
      </c>
      <c r="G350" s="109" t="s">
        <v>341</v>
      </c>
      <c r="H350" s="103"/>
      <c r="I350" s="110"/>
      <c r="J350" s="104">
        <f t="shared" si="151"/>
        <v>0</v>
      </c>
    </row>
    <row r="351" spans="1:10" ht="90" x14ac:dyDescent="0.35">
      <c r="A351" s="68">
        <f t="shared" si="152"/>
        <v>304</v>
      </c>
      <c r="B351" s="93"/>
      <c r="C351" s="102" t="s">
        <v>796</v>
      </c>
      <c r="D351" s="93">
        <f t="shared" si="153"/>
        <v>304</v>
      </c>
      <c r="E351" s="95" t="s">
        <v>352</v>
      </c>
      <c r="F351" s="96">
        <v>1</v>
      </c>
      <c r="G351" s="109" t="s">
        <v>341</v>
      </c>
      <c r="H351" s="103"/>
      <c r="I351" s="110"/>
      <c r="J351" s="104">
        <f t="shared" si="151"/>
        <v>0</v>
      </c>
    </row>
    <row r="352" spans="1:10" ht="90" x14ac:dyDescent="0.35">
      <c r="A352" s="68">
        <f t="shared" si="152"/>
        <v>305</v>
      </c>
      <c r="B352" s="93"/>
      <c r="C352" s="102" t="s">
        <v>797</v>
      </c>
      <c r="D352" s="93">
        <f t="shared" si="153"/>
        <v>305</v>
      </c>
      <c r="E352" s="95" t="s">
        <v>353</v>
      </c>
      <c r="F352" s="96">
        <v>1</v>
      </c>
      <c r="G352" s="109" t="s">
        <v>341</v>
      </c>
      <c r="H352" s="103"/>
      <c r="I352" s="110"/>
      <c r="J352" s="104">
        <f t="shared" si="151"/>
        <v>0</v>
      </c>
    </row>
    <row r="353" spans="1:10" x14ac:dyDescent="0.35">
      <c r="A353" s="55"/>
      <c r="B353" s="72"/>
      <c r="C353" s="56"/>
      <c r="D353" s="57" t="s">
        <v>354</v>
      </c>
      <c r="E353" s="77" t="s">
        <v>355</v>
      </c>
      <c r="F353" s="73"/>
      <c r="G353" s="74"/>
      <c r="H353" s="60"/>
      <c r="I353" s="75"/>
      <c r="J353" s="76"/>
    </row>
    <row r="354" spans="1:10" ht="72" x14ac:dyDescent="0.35">
      <c r="A354" s="68">
        <f>+A352+1</f>
        <v>306</v>
      </c>
      <c r="B354" s="93" t="str">
        <f>+B22</f>
        <v>N-LEG-3/16
N-CTR-CAR-1-01-006/00
N-CTR-CAR-1-01-007/11
N-CTR-CAR-1-01-011/11</v>
      </c>
      <c r="C354" s="102" t="str">
        <f>+C22</f>
        <v>EP-CIV 07</v>
      </c>
      <c r="D354" s="93">
        <f>+D352+1</f>
        <v>306</v>
      </c>
      <c r="E354"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354" s="96">
        <v>1134</v>
      </c>
      <c r="G354" s="109" t="str">
        <f>+G22</f>
        <v>M3</v>
      </c>
      <c r="H354" s="103"/>
      <c r="I354" s="110"/>
      <c r="J354" s="104">
        <f t="shared" ref="J354:J359" si="154">ROUND(F354*I354,2)</f>
        <v>0</v>
      </c>
    </row>
    <row r="355" spans="1:10" ht="54" x14ac:dyDescent="0.35">
      <c r="A355" s="68">
        <f>+A354+1</f>
        <v>307</v>
      </c>
      <c r="B355" s="93" t="s">
        <v>356</v>
      </c>
      <c r="C355" s="102" t="s">
        <v>357</v>
      </c>
      <c r="D355" s="93">
        <f>+D354+1</f>
        <v>307</v>
      </c>
      <c r="E355" s="95" t="s">
        <v>358</v>
      </c>
      <c r="F355" s="96">
        <v>2729</v>
      </c>
      <c r="G355" s="109" t="s">
        <v>94</v>
      </c>
      <c r="H355" s="103"/>
      <c r="I355" s="110"/>
      <c r="J355" s="104">
        <f t="shared" si="154"/>
        <v>0</v>
      </c>
    </row>
    <row r="356" spans="1:10" ht="54" x14ac:dyDescent="0.35">
      <c r="A356" s="68">
        <f>+A355+1</f>
        <v>308</v>
      </c>
      <c r="B356" s="93" t="str">
        <f>+B28</f>
        <v>N-CMT-1-03/02</v>
      </c>
      <c r="C356" s="102" t="str">
        <f>+C28</f>
        <v>EP-VIA 03B</v>
      </c>
      <c r="D356" s="93">
        <f>+D355+1</f>
        <v>308</v>
      </c>
      <c r="E356" s="95" t="str">
        <f>+E28</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356" s="96">
        <v>1134</v>
      </c>
      <c r="G356" s="109" t="str">
        <f>+G28</f>
        <v>M3</v>
      </c>
      <c r="H356" s="103"/>
      <c r="I356" s="110"/>
      <c r="J356" s="104">
        <f t="shared" si="154"/>
        <v>0</v>
      </c>
    </row>
    <row r="357" spans="1:10" ht="36" x14ac:dyDescent="0.35">
      <c r="A357" s="68">
        <f>+A356+1</f>
        <v>309</v>
      </c>
      <c r="B357" s="93" t="str">
        <f>+B69</f>
        <v>N-CTR-CAR-1-02-004</v>
      </c>
      <c r="C357" s="102" t="str">
        <f>+C69</f>
        <v>EP-CIV 03A</v>
      </c>
      <c r="D357" s="93">
        <f>+D356+1</f>
        <v>309</v>
      </c>
      <c r="E357" s="95" t="str">
        <f>+E69</f>
        <v>Suministro, habilitado e instalación de malla electrosoldada 6-6 / 10-10, incluye: materiales, mano de obra, herramienta, equipo y todo lo necesario para su correcta ejecución. P.U.O.T.</v>
      </c>
      <c r="F357" s="96">
        <v>7010.31</v>
      </c>
      <c r="G357" s="109" t="str">
        <f>+G69</f>
        <v>M2</v>
      </c>
      <c r="H357" s="103"/>
      <c r="I357" s="110"/>
      <c r="J357" s="104">
        <f t="shared" si="154"/>
        <v>0</v>
      </c>
    </row>
    <row r="358" spans="1:10" ht="72" x14ac:dyDescent="0.35">
      <c r="A358" s="68">
        <f t="shared" ref="A358:A359" si="155">+A357+1</f>
        <v>310</v>
      </c>
      <c r="B358" s="93" t="s">
        <v>116</v>
      </c>
      <c r="C358" s="102" t="s">
        <v>741</v>
      </c>
      <c r="D358" s="93">
        <f t="shared" ref="D358:D359" si="156">+D357+1</f>
        <v>310</v>
      </c>
      <c r="E358" s="95" t="s">
        <v>359</v>
      </c>
      <c r="F358" s="96">
        <v>336.77</v>
      </c>
      <c r="G358" s="109" t="s">
        <v>27</v>
      </c>
      <c r="H358" s="103"/>
      <c r="I358" s="110"/>
      <c r="J358" s="104">
        <f t="shared" si="154"/>
        <v>0</v>
      </c>
    </row>
    <row r="359" spans="1:10" ht="54" x14ac:dyDescent="0.35">
      <c r="A359" s="68">
        <f t="shared" si="155"/>
        <v>311</v>
      </c>
      <c r="B359" s="93" t="s">
        <v>360</v>
      </c>
      <c r="C359" s="102" t="s">
        <v>361</v>
      </c>
      <c r="D359" s="93">
        <f t="shared" si="156"/>
        <v>311</v>
      </c>
      <c r="E359" s="95" t="s">
        <v>362</v>
      </c>
      <c r="F359" s="96">
        <v>328.49</v>
      </c>
      <c r="G359" s="109" t="s">
        <v>27</v>
      </c>
      <c r="H359" s="103"/>
      <c r="I359" s="110"/>
      <c r="J359" s="104">
        <f t="shared" si="154"/>
        <v>0</v>
      </c>
    </row>
    <row r="360" spans="1:10" x14ac:dyDescent="0.35">
      <c r="A360" s="55"/>
      <c r="B360" s="72"/>
      <c r="C360" s="56"/>
      <c r="D360" s="57" t="s">
        <v>363</v>
      </c>
      <c r="E360" s="58" t="s">
        <v>364</v>
      </c>
      <c r="F360" s="74"/>
      <c r="G360" s="74"/>
      <c r="H360" s="60"/>
      <c r="I360" s="75"/>
      <c r="J360" s="76"/>
    </row>
    <row r="361" spans="1:10" ht="36" x14ac:dyDescent="0.35">
      <c r="A361" s="68">
        <f>+A359+1</f>
        <v>312</v>
      </c>
      <c r="B361" s="93" t="str">
        <f>+B18</f>
        <v>N-LEG-3/16
N-PRY-CAR-01-002/07</v>
      </c>
      <c r="C361" s="102" t="str">
        <f>+C18</f>
        <v>EP-VIA 01</v>
      </c>
      <c r="D361" s="93">
        <f>+D359+1</f>
        <v>312</v>
      </c>
      <c r="E361" s="95" t="str">
        <f>+E18</f>
        <v>Verificación, trazo, nivelación y control topográfico del área para la construcción de terracerías, incluye: mano de obra, equipo topográfico y todo lo necesario para su correcta ejecución. P.U.O.T.</v>
      </c>
      <c r="F361" s="96">
        <v>714.71</v>
      </c>
      <c r="G361" s="109" t="str">
        <f>+G18</f>
        <v>M2</v>
      </c>
      <c r="H361" s="103"/>
      <c r="I361" s="110"/>
      <c r="J361" s="104">
        <f t="shared" ref="J361:J367" si="157">ROUND(F361*I361,2)</f>
        <v>0</v>
      </c>
    </row>
    <row r="362" spans="1:10" ht="54" x14ac:dyDescent="0.35">
      <c r="A362" s="68">
        <f>+A361+1</f>
        <v>313</v>
      </c>
      <c r="B362" s="93" t="str">
        <f>+B23</f>
        <v>N-LEG-3/16
N-CTR-CAR-1-02-013/00</v>
      </c>
      <c r="C362" s="102" t="str">
        <f>+C23</f>
        <v>EP-CIV 08</v>
      </c>
      <c r="D362" s="93">
        <f>+D361+1</f>
        <v>313</v>
      </c>
      <c r="E362"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362" s="96">
        <v>87.6</v>
      </c>
      <c r="G362" s="109" t="str">
        <f>+G23</f>
        <v>M3</v>
      </c>
      <c r="H362" s="103"/>
      <c r="I362" s="110"/>
      <c r="J362" s="104">
        <f t="shared" si="157"/>
        <v>0</v>
      </c>
    </row>
    <row r="363" spans="1:10" ht="54" x14ac:dyDescent="0.35">
      <c r="A363" s="68">
        <f>+A362+1</f>
        <v>314</v>
      </c>
      <c r="B363" s="93" t="s">
        <v>314</v>
      </c>
      <c r="C363" s="102" t="s">
        <v>748</v>
      </c>
      <c r="D363" s="93">
        <f>+D362+1</f>
        <v>314</v>
      </c>
      <c r="E363" s="95" t="s">
        <v>365</v>
      </c>
      <c r="F363" s="96">
        <v>714.71</v>
      </c>
      <c r="G363" s="109" t="s">
        <v>27</v>
      </c>
      <c r="H363" s="103"/>
      <c r="I363" s="110"/>
      <c r="J363" s="104">
        <f t="shared" si="157"/>
        <v>0</v>
      </c>
    </row>
    <row r="364" spans="1:10" ht="36" x14ac:dyDescent="0.35">
      <c r="A364" s="68">
        <f t="shared" ref="A364:A367" si="158">+A363+1</f>
        <v>315</v>
      </c>
      <c r="B364" s="93" t="str">
        <f>+B24</f>
        <v>N-LEG-3/16
N-CTR-CAR-1-01-013</v>
      </c>
      <c r="C364" s="102" t="str">
        <f>+C24</f>
        <v>EP-CIV 01</v>
      </c>
      <c r="D364" s="93">
        <f t="shared" ref="D364:D366" si="159">+D363+1</f>
        <v>315</v>
      </c>
      <c r="E364" s="95" t="str">
        <f>+E24</f>
        <v>Carga y acarreo de material producto de las excavaciones, despalme, desmonte, corte y/o demoliciones no aprovechables, incluye: disposición final, mano obra, maquinaria, equipo, herramienta y todo lo necesario para su correcta ejecución. P.U.O.T.</v>
      </c>
      <c r="F364" s="96">
        <v>929.12</v>
      </c>
      <c r="G364" s="109" t="str">
        <f>+G24</f>
        <v>M3</v>
      </c>
      <c r="H364" s="103"/>
      <c r="I364" s="110"/>
      <c r="J364" s="104">
        <f t="shared" si="157"/>
        <v>0</v>
      </c>
    </row>
    <row r="365" spans="1:10" ht="72" x14ac:dyDescent="0.35">
      <c r="A365" s="68">
        <f t="shared" si="158"/>
        <v>316</v>
      </c>
      <c r="B365" s="93" t="str">
        <f>+B92</f>
        <v>N-CTR-CAR-1-02-003</v>
      </c>
      <c r="C365" s="102" t="str">
        <f>+C92</f>
        <v>EP-CIV 06D</v>
      </c>
      <c r="D365" s="93">
        <f>+D364+1</f>
        <v>316</v>
      </c>
      <c r="E365"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365" s="96">
        <v>15.24</v>
      </c>
      <c r="G365" s="109" t="str">
        <f>+G92</f>
        <v>M2</v>
      </c>
      <c r="H365" s="103"/>
      <c r="I365" s="110"/>
      <c r="J365" s="104">
        <f t="shared" si="157"/>
        <v>0</v>
      </c>
    </row>
    <row r="366" spans="1:10" ht="54" x14ac:dyDescent="0.35">
      <c r="A366" s="68">
        <f t="shared" si="158"/>
        <v>317</v>
      </c>
      <c r="B366" s="93" t="s">
        <v>112</v>
      </c>
      <c r="C366" s="102" t="s">
        <v>113</v>
      </c>
      <c r="D366" s="93">
        <f t="shared" si="159"/>
        <v>317</v>
      </c>
      <c r="E366" s="95" t="s">
        <v>114</v>
      </c>
      <c r="F366" s="96">
        <v>9770</v>
      </c>
      <c r="G366" s="109" t="s">
        <v>115</v>
      </c>
      <c r="H366" s="103"/>
      <c r="I366" s="110"/>
      <c r="J366" s="104">
        <f t="shared" si="157"/>
        <v>0</v>
      </c>
    </row>
    <row r="367" spans="1:10" ht="72" x14ac:dyDescent="0.35">
      <c r="A367" s="68">
        <f t="shared" si="158"/>
        <v>318</v>
      </c>
      <c r="B367" s="93" t="s">
        <v>116</v>
      </c>
      <c r="C367" s="102" t="s">
        <v>117</v>
      </c>
      <c r="D367" s="93">
        <f>+D366+1</f>
        <v>318</v>
      </c>
      <c r="E367" s="95" t="s">
        <v>118</v>
      </c>
      <c r="F367" s="96">
        <v>134.1</v>
      </c>
      <c r="G367" s="109" t="s">
        <v>27</v>
      </c>
      <c r="H367" s="103"/>
      <c r="I367" s="110"/>
      <c r="J367" s="104">
        <f t="shared" si="157"/>
        <v>0</v>
      </c>
    </row>
    <row r="368" spans="1:10" x14ac:dyDescent="0.35">
      <c r="A368" s="55"/>
      <c r="B368" s="72"/>
      <c r="C368" s="56"/>
      <c r="D368" s="57" t="s">
        <v>366</v>
      </c>
      <c r="E368" s="58" t="s">
        <v>367</v>
      </c>
      <c r="F368" s="74"/>
      <c r="G368" s="74"/>
      <c r="H368" s="60"/>
      <c r="I368" s="75"/>
      <c r="J368" s="76"/>
    </row>
    <row r="369" spans="1:10" ht="36" x14ac:dyDescent="0.35">
      <c r="A369" s="68">
        <f>+A367+1</f>
        <v>319</v>
      </c>
      <c r="B369" s="93" t="str">
        <f>+B18</f>
        <v>N-LEG-3/16
N-PRY-CAR-01-002/07</v>
      </c>
      <c r="C369" s="102" t="str">
        <f>+C18</f>
        <v>EP-VIA 01</v>
      </c>
      <c r="D369" s="93">
        <f>+D367+1</f>
        <v>319</v>
      </c>
      <c r="E369" s="95" t="str">
        <f>+E18</f>
        <v>Verificación, trazo, nivelación y control topográfico del área para la construcción de terracerías, incluye: mano de obra, equipo topográfico y todo lo necesario para su correcta ejecución. P.U.O.T.</v>
      </c>
      <c r="F369" s="96">
        <v>99.9</v>
      </c>
      <c r="G369" s="109" t="str">
        <f>+G18</f>
        <v>M2</v>
      </c>
      <c r="H369" s="103"/>
      <c r="I369" s="110"/>
      <c r="J369" s="104">
        <f t="shared" ref="J369:J376" si="160">ROUND(F369*I369,2)</f>
        <v>0</v>
      </c>
    </row>
    <row r="370" spans="1:10" ht="54" x14ac:dyDescent="0.35">
      <c r="A370" s="68">
        <f t="shared" ref="A370:A376" si="161">A369+1</f>
        <v>320</v>
      </c>
      <c r="B370" s="93" t="str">
        <f t="shared" ref="B370:C370" si="162">+B363</f>
        <v>N-CTR-CAR-1-01-007</v>
      </c>
      <c r="C370" s="102" t="str">
        <f t="shared" si="162"/>
        <v>EP-CIV 13A</v>
      </c>
      <c r="D370" s="93">
        <f t="shared" ref="D370:D376" si="163">D369+1</f>
        <v>320</v>
      </c>
      <c r="E370" s="95" t="str">
        <f>+E363</f>
        <v>Excavación en material tipo B hasta 5 m en cortes en terreno natural, volumen medido en banco, incluye: ademe, control de nivel freático, maquinaria, equipo, herramienta, mano de obra, afine de la excavación, apile, acamellonamiento y todo lo necesario para su correcta ejecución. P.U.O.T.</v>
      </c>
      <c r="F370" s="96">
        <v>84.92</v>
      </c>
      <c r="G370" s="109" t="str">
        <f t="shared" ref="G370" si="164">+G363</f>
        <v>M3</v>
      </c>
      <c r="H370" s="103"/>
      <c r="I370" s="110"/>
      <c r="J370" s="104">
        <f t="shared" si="160"/>
        <v>0</v>
      </c>
    </row>
    <row r="371" spans="1:10" ht="36" x14ac:dyDescent="0.35">
      <c r="A371" s="68">
        <f t="shared" si="161"/>
        <v>321</v>
      </c>
      <c r="B371" s="93" t="str">
        <f>+B24</f>
        <v>N-LEG-3/16
N-CTR-CAR-1-01-013</v>
      </c>
      <c r="C371" s="102" t="str">
        <f>+C24</f>
        <v>EP-CIV 01</v>
      </c>
      <c r="D371" s="93">
        <f t="shared" si="163"/>
        <v>321</v>
      </c>
      <c r="E371" s="95" t="str">
        <f>+E24</f>
        <v>Carga y acarreo de material producto de las excavaciones, despalme, desmonte, corte y/o demoliciones no aprovechables, incluye: disposición final, mano obra, maquinaria, equipo, herramienta y todo lo necesario para su correcta ejecución. P.U.O.T.</v>
      </c>
      <c r="F371" s="96">
        <v>110.39</v>
      </c>
      <c r="G371" s="109" t="str">
        <f>+G24</f>
        <v>M3</v>
      </c>
      <c r="H371" s="103"/>
      <c r="I371" s="110"/>
      <c r="J371" s="104">
        <f t="shared" si="160"/>
        <v>0</v>
      </c>
    </row>
    <row r="372" spans="1:10" ht="72" x14ac:dyDescent="0.35">
      <c r="A372" s="68">
        <f t="shared" si="161"/>
        <v>322</v>
      </c>
      <c r="B372" s="93" t="str">
        <f>+B92</f>
        <v>N-CTR-CAR-1-02-003</v>
      </c>
      <c r="C372" s="102" t="str">
        <f>+C92</f>
        <v>EP-CIV 06D</v>
      </c>
      <c r="D372" s="93">
        <f t="shared" si="163"/>
        <v>322</v>
      </c>
      <c r="E372"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372" s="96">
        <v>6.66</v>
      </c>
      <c r="G372" s="109" t="str">
        <f>+G92</f>
        <v>M2</v>
      </c>
      <c r="H372" s="103"/>
      <c r="I372" s="110"/>
      <c r="J372" s="104">
        <f t="shared" si="160"/>
        <v>0</v>
      </c>
    </row>
    <row r="373" spans="1:10" ht="54" x14ac:dyDescent="0.35">
      <c r="A373" s="68">
        <f t="shared" si="161"/>
        <v>323</v>
      </c>
      <c r="B373" s="93" t="str">
        <f t="shared" ref="B373:C374" si="165">+B49</f>
        <v>N-CTR-CAR-1-02-004</v>
      </c>
      <c r="C373" s="102" t="str">
        <f t="shared" si="165"/>
        <v>EP-CIV 03</v>
      </c>
      <c r="D373" s="93">
        <f t="shared" si="163"/>
        <v>323</v>
      </c>
      <c r="E37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373" s="96">
        <v>4160</v>
      </c>
      <c r="G373" s="109" t="str">
        <f>+G49</f>
        <v>KG</v>
      </c>
      <c r="H373" s="103"/>
      <c r="I373" s="110"/>
      <c r="J373" s="104">
        <f t="shared" si="160"/>
        <v>0</v>
      </c>
    </row>
    <row r="374" spans="1:10" ht="72" x14ac:dyDescent="0.35">
      <c r="A374" s="68">
        <f t="shared" si="161"/>
        <v>324</v>
      </c>
      <c r="B374" s="93" t="str">
        <f t="shared" si="165"/>
        <v>N-CTR-CAR-1-02-003</v>
      </c>
      <c r="C374" s="102" t="str">
        <f t="shared" si="165"/>
        <v>EP-CIV 06</v>
      </c>
      <c r="D374" s="93">
        <f t="shared" si="163"/>
        <v>324</v>
      </c>
      <c r="E374"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374" s="96">
        <v>29.94</v>
      </c>
      <c r="G374" s="109" t="str">
        <f>+G50</f>
        <v>M3</v>
      </c>
      <c r="H374" s="103"/>
      <c r="I374" s="110"/>
      <c r="J374" s="104">
        <f t="shared" si="160"/>
        <v>0</v>
      </c>
    </row>
    <row r="375" spans="1:10" ht="36" x14ac:dyDescent="0.35">
      <c r="A375" s="68">
        <f t="shared" si="161"/>
        <v>325</v>
      </c>
      <c r="B375" s="93" t="str">
        <f>+B69</f>
        <v>N-CTR-CAR-1-02-004</v>
      </c>
      <c r="C375" s="102" t="str">
        <f>+C69</f>
        <v>EP-CIV 03A</v>
      </c>
      <c r="D375" s="93">
        <f t="shared" si="163"/>
        <v>325</v>
      </c>
      <c r="E375" s="95" t="str">
        <f>+E69</f>
        <v>Suministro, habilitado e instalación de malla electrosoldada 6-6 / 10-10, incluye: materiales, mano de obra, herramienta, equipo y todo lo necesario para su correcta ejecución. P.U.O.T.</v>
      </c>
      <c r="F375" s="96">
        <v>10.34</v>
      </c>
      <c r="G375" s="109" t="str">
        <f>+G69</f>
        <v>M2</v>
      </c>
      <c r="H375" s="103"/>
      <c r="I375" s="110"/>
      <c r="J375" s="104">
        <f t="shared" si="160"/>
        <v>0</v>
      </c>
    </row>
    <row r="376" spans="1:10" ht="72" x14ac:dyDescent="0.35">
      <c r="A376" s="68">
        <f t="shared" si="161"/>
        <v>326</v>
      </c>
      <c r="B376" s="93" t="str">
        <f>+B358</f>
        <v>N-CTR-CAR-1-02-003</v>
      </c>
      <c r="C376" s="102" t="str">
        <f>+C358</f>
        <v>EP-CIV 06A</v>
      </c>
      <c r="D376" s="93">
        <f t="shared" si="163"/>
        <v>326</v>
      </c>
      <c r="E376" s="95" t="str">
        <f>+E358</f>
        <v>Suministro, vaciado, vibrado y curado de concreto premezclado de f´c= 150 kg/cm2, en cunetas, lavaderos y banquetas,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376" s="96">
        <v>1.5</v>
      </c>
      <c r="G376" s="109" t="str">
        <f>+G358</f>
        <v>M3</v>
      </c>
      <c r="H376" s="103"/>
      <c r="I376" s="110"/>
      <c r="J376" s="104">
        <f t="shared" si="160"/>
        <v>0</v>
      </c>
    </row>
    <row r="377" spans="1:10" x14ac:dyDescent="0.35">
      <c r="A377" s="55"/>
      <c r="B377" s="56"/>
      <c r="C377" s="56"/>
      <c r="D377" s="57" t="s">
        <v>368</v>
      </c>
      <c r="E377" s="78" t="s">
        <v>369</v>
      </c>
      <c r="F377" s="59"/>
      <c r="G377" s="56"/>
      <c r="H377" s="60"/>
      <c r="I377" s="61"/>
      <c r="J377" s="76"/>
    </row>
    <row r="378" spans="1:10" x14ac:dyDescent="0.35">
      <c r="A378" s="43"/>
      <c r="B378" s="44"/>
      <c r="C378" s="44"/>
      <c r="D378" s="45" t="s">
        <v>370</v>
      </c>
      <c r="E378" s="79" t="s">
        <v>371</v>
      </c>
      <c r="F378" s="69"/>
      <c r="G378" s="44"/>
      <c r="H378" s="48"/>
      <c r="I378" s="70"/>
      <c r="J378" s="80"/>
    </row>
    <row r="379" spans="1:10" ht="54" x14ac:dyDescent="0.35">
      <c r="A379" s="68">
        <f>+A376+1</f>
        <v>327</v>
      </c>
      <c r="B379" s="93"/>
      <c r="C379" s="102" t="s">
        <v>835</v>
      </c>
      <c r="D379" s="93">
        <f>+D376+1</f>
        <v>327</v>
      </c>
      <c r="E379" s="95" t="s">
        <v>372</v>
      </c>
      <c r="F379" s="96">
        <v>3</v>
      </c>
      <c r="G379" s="109" t="s">
        <v>76</v>
      </c>
      <c r="H379" s="103"/>
      <c r="I379" s="110"/>
      <c r="J379" s="104">
        <f t="shared" ref="J379:J410" si="166">ROUND(F379*I379,2)</f>
        <v>0</v>
      </c>
    </row>
    <row r="380" spans="1:10" ht="54" x14ac:dyDescent="0.35">
      <c r="A380" s="68">
        <f>A379+1</f>
        <v>328</v>
      </c>
      <c r="B380" s="93"/>
      <c r="C380" s="102" t="s">
        <v>836</v>
      </c>
      <c r="D380" s="93">
        <f>D379+1</f>
        <v>328</v>
      </c>
      <c r="E380" s="95" t="s">
        <v>373</v>
      </c>
      <c r="F380" s="96">
        <v>4</v>
      </c>
      <c r="G380" s="109" t="s">
        <v>76</v>
      </c>
      <c r="H380" s="103"/>
      <c r="I380" s="110"/>
      <c r="J380" s="104">
        <f t="shared" si="166"/>
        <v>0</v>
      </c>
    </row>
    <row r="381" spans="1:10" ht="54" x14ac:dyDescent="0.35">
      <c r="A381" s="68">
        <f t="shared" ref="A381:A444" si="167">A380+1</f>
        <v>329</v>
      </c>
      <c r="B381" s="93"/>
      <c r="C381" s="102" t="s">
        <v>837</v>
      </c>
      <c r="D381" s="93">
        <f>D380+1</f>
        <v>329</v>
      </c>
      <c r="E381" s="95" t="s">
        <v>374</v>
      </c>
      <c r="F381" s="96">
        <v>4</v>
      </c>
      <c r="G381" s="109" t="s">
        <v>76</v>
      </c>
      <c r="H381" s="103"/>
      <c r="I381" s="110"/>
      <c r="J381" s="104">
        <f t="shared" si="166"/>
        <v>0</v>
      </c>
    </row>
    <row r="382" spans="1:10" ht="54" x14ac:dyDescent="0.35">
      <c r="A382" s="68">
        <f t="shared" si="167"/>
        <v>330</v>
      </c>
      <c r="B382" s="93"/>
      <c r="C382" s="102" t="s">
        <v>838</v>
      </c>
      <c r="D382" s="93">
        <f t="shared" ref="D382:D445" si="168">D381+1</f>
        <v>330</v>
      </c>
      <c r="E382" s="95" t="s">
        <v>375</v>
      </c>
      <c r="F382" s="96">
        <v>3</v>
      </c>
      <c r="G382" s="109" t="s">
        <v>76</v>
      </c>
      <c r="H382" s="103"/>
      <c r="I382" s="110"/>
      <c r="J382" s="104">
        <f t="shared" si="166"/>
        <v>0</v>
      </c>
    </row>
    <row r="383" spans="1:10" ht="54" x14ac:dyDescent="0.35">
      <c r="A383" s="68">
        <f t="shared" si="167"/>
        <v>331</v>
      </c>
      <c r="B383" s="93"/>
      <c r="C383" s="102" t="s">
        <v>839</v>
      </c>
      <c r="D383" s="93">
        <f t="shared" si="168"/>
        <v>331</v>
      </c>
      <c r="E383" s="95" t="s">
        <v>376</v>
      </c>
      <c r="F383" s="96">
        <v>2</v>
      </c>
      <c r="G383" s="109" t="s">
        <v>76</v>
      </c>
      <c r="H383" s="103"/>
      <c r="I383" s="110"/>
      <c r="J383" s="104">
        <f t="shared" si="166"/>
        <v>0</v>
      </c>
    </row>
    <row r="384" spans="1:10" ht="36" x14ac:dyDescent="0.35">
      <c r="A384" s="68">
        <f t="shared" si="167"/>
        <v>332</v>
      </c>
      <c r="B384" s="93"/>
      <c r="C384" s="102" t="s">
        <v>840</v>
      </c>
      <c r="D384" s="93">
        <f t="shared" si="168"/>
        <v>332</v>
      </c>
      <c r="E384" s="95" t="s">
        <v>645</v>
      </c>
      <c r="F384" s="96">
        <v>350</v>
      </c>
      <c r="G384" s="109" t="s">
        <v>94</v>
      </c>
      <c r="H384" s="103"/>
      <c r="I384" s="110"/>
      <c r="J384" s="104">
        <f t="shared" si="166"/>
        <v>0</v>
      </c>
    </row>
    <row r="385" spans="1:10" ht="36" x14ac:dyDescent="0.35">
      <c r="A385" s="68">
        <f t="shared" si="167"/>
        <v>333</v>
      </c>
      <c r="B385" s="93"/>
      <c r="C385" s="102" t="s">
        <v>841</v>
      </c>
      <c r="D385" s="93">
        <f t="shared" si="168"/>
        <v>333</v>
      </c>
      <c r="E385" s="95" t="s">
        <v>646</v>
      </c>
      <c r="F385" s="96">
        <v>350</v>
      </c>
      <c r="G385" s="109" t="s">
        <v>94</v>
      </c>
      <c r="H385" s="103"/>
      <c r="I385" s="110"/>
      <c r="J385" s="104">
        <f t="shared" si="166"/>
        <v>0</v>
      </c>
    </row>
    <row r="386" spans="1:10" ht="36" x14ac:dyDescent="0.35">
      <c r="A386" s="68">
        <f t="shared" si="167"/>
        <v>334</v>
      </c>
      <c r="B386" s="93"/>
      <c r="C386" s="102" t="s">
        <v>842</v>
      </c>
      <c r="D386" s="93">
        <f t="shared" si="168"/>
        <v>334</v>
      </c>
      <c r="E386" s="95" t="s">
        <v>647</v>
      </c>
      <c r="F386" s="96">
        <v>100</v>
      </c>
      <c r="G386" s="109" t="s">
        <v>94</v>
      </c>
      <c r="H386" s="103"/>
      <c r="I386" s="110"/>
      <c r="J386" s="104">
        <f t="shared" si="166"/>
        <v>0</v>
      </c>
    </row>
    <row r="387" spans="1:10" ht="108" x14ac:dyDescent="0.35">
      <c r="A387" s="68">
        <f t="shared" si="167"/>
        <v>335</v>
      </c>
      <c r="B387" s="93"/>
      <c r="C387" s="102" t="s">
        <v>648</v>
      </c>
      <c r="D387" s="93">
        <f t="shared" si="168"/>
        <v>335</v>
      </c>
      <c r="E387" s="95" t="s">
        <v>377</v>
      </c>
      <c r="F387" s="96">
        <v>1</v>
      </c>
      <c r="G387" s="109" t="s">
        <v>378</v>
      </c>
      <c r="H387" s="103"/>
      <c r="I387" s="110"/>
      <c r="J387" s="104">
        <f t="shared" si="166"/>
        <v>0</v>
      </c>
    </row>
    <row r="388" spans="1:10" ht="90" x14ac:dyDescent="0.35">
      <c r="A388" s="68">
        <f t="shared" si="167"/>
        <v>336</v>
      </c>
      <c r="B388" s="93"/>
      <c r="C388" s="102" t="s">
        <v>649</v>
      </c>
      <c r="D388" s="93">
        <f t="shared" si="168"/>
        <v>336</v>
      </c>
      <c r="E388" s="95" t="s">
        <v>379</v>
      </c>
      <c r="F388" s="96">
        <v>1</v>
      </c>
      <c r="G388" s="109" t="s">
        <v>378</v>
      </c>
      <c r="H388" s="103"/>
      <c r="I388" s="110"/>
      <c r="J388" s="104">
        <f t="shared" si="166"/>
        <v>0</v>
      </c>
    </row>
    <row r="389" spans="1:10" ht="108" x14ac:dyDescent="0.35">
      <c r="A389" s="68">
        <f t="shared" si="167"/>
        <v>337</v>
      </c>
      <c r="B389" s="93"/>
      <c r="C389" s="102" t="s">
        <v>650</v>
      </c>
      <c r="D389" s="93">
        <f t="shared" si="168"/>
        <v>337</v>
      </c>
      <c r="E389" s="95" t="s">
        <v>380</v>
      </c>
      <c r="F389" s="96">
        <v>1</v>
      </c>
      <c r="G389" s="109" t="s">
        <v>378</v>
      </c>
      <c r="H389" s="103"/>
      <c r="I389" s="110"/>
      <c r="J389" s="104">
        <f t="shared" si="166"/>
        <v>0</v>
      </c>
    </row>
    <row r="390" spans="1:10" ht="108" x14ac:dyDescent="0.35">
      <c r="A390" s="68">
        <f t="shared" si="167"/>
        <v>338</v>
      </c>
      <c r="B390" s="93"/>
      <c r="C390" s="102" t="s">
        <v>651</v>
      </c>
      <c r="D390" s="93">
        <f>D389+1</f>
        <v>338</v>
      </c>
      <c r="E390" s="95" t="s">
        <v>381</v>
      </c>
      <c r="F390" s="96">
        <v>1</v>
      </c>
      <c r="G390" s="109" t="s">
        <v>378</v>
      </c>
      <c r="H390" s="103"/>
      <c r="I390" s="110"/>
      <c r="J390" s="104">
        <f t="shared" si="166"/>
        <v>0</v>
      </c>
    </row>
    <row r="391" spans="1:10" ht="108" x14ac:dyDescent="0.35">
      <c r="A391" s="68">
        <f t="shared" si="167"/>
        <v>339</v>
      </c>
      <c r="B391" s="93"/>
      <c r="C391" s="102" t="s">
        <v>652</v>
      </c>
      <c r="D391" s="93">
        <f t="shared" si="168"/>
        <v>339</v>
      </c>
      <c r="E391" s="95" t="s">
        <v>382</v>
      </c>
      <c r="F391" s="96">
        <v>1</v>
      </c>
      <c r="G391" s="109" t="s">
        <v>378</v>
      </c>
      <c r="H391" s="103"/>
      <c r="I391" s="110"/>
      <c r="J391" s="104">
        <f t="shared" si="166"/>
        <v>0</v>
      </c>
    </row>
    <row r="392" spans="1:10" ht="108" x14ac:dyDescent="0.35">
      <c r="A392" s="68">
        <f t="shared" si="167"/>
        <v>340</v>
      </c>
      <c r="B392" s="93"/>
      <c r="C392" s="102" t="s">
        <v>653</v>
      </c>
      <c r="D392" s="93">
        <f t="shared" si="168"/>
        <v>340</v>
      </c>
      <c r="E392" s="95" t="s">
        <v>383</v>
      </c>
      <c r="F392" s="96">
        <v>1</v>
      </c>
      <c r="G392" s="109" t="s">
        <v>378</v>
      </c>
      <c r="H392" s="103"/>
      <c r="I392" s="110"/>
      <c r="J392" s="104">
        <f t="shared" si="166"/>
        <v>0</v>
      </c>
    </row>
    <row r="393" spans="1:10" ht="108" x14ac:dyDescent="0.35">
      <c r="A393" s="68">
        <f t="shared" si="167"/>
        <v>341</v>
      </c>
      <c r="B393" s="93"/>
      <c r="C393" s="102" t="s">
        <v>654</v>
      </c>
      <c r="D393" s="93">
        <f t="shared" si="168"/>
        <v>341</v>
      </c>
      <c r="E393" s="95" t="s">
        <v>384</v>
      </c>
      <c r="F393" s="96">
        <v>1</v>
      </c>
      <c r="G393" s="109" t="s">
        <v>378</v>
      </c>
      <c r="H393" s="103"/>
      <c r="I393" s="110"/>
      <c r="J393" s="104">
        <f t="shared" si="166"/>
        <v>0</v>
      </c>
    </row>
    <row r="394" spans="1:10" ht="108" x14ac:dyDescent="0.35">
      <c r="A394" s="68">
        <f t="shared" si="167"/>
        <v>342</v>
      </c>
      <c r="B394" s="93"/>
      <c r="C394" s="102" t="s">
        <v>655</v>
      </c>
      <c r="D394" s="93">
        <f>D393+1</f>
        <v>342</v>
      </c>
      <c r="E394" s="95" t="s">
        <v>385</v>
      </c>
      <c r="F394" s="96">
        <v>1</v>
      </c>
      <c r="G394" s="109" t="s">
        <v>378</v>
      </c>
      <c r="H394" s="103"/>
      <c r="I394" s="110"/>
      <c r="J394" s="104">
        <f t="shared" si="166"/>
        <v>0</v>
      </c>
    </row>
    <row r="395" spans="1:10" ht="108" x14ac:dyDescent="0.35">
      <c r="A395" s="68">
        <f t="shared" si="167"/>
        <v>343</v>
      </c>
      <c r="B395" s="93"/>
      <c r="C395" s="102" t="s">
        <v>656</v>
      </c>
      <c r="D395" s="93">
        <f t="shared" si="168"/>
        <v>343</v>
      </c>
      <c r="E395" s="95" t="s">
        <v>386</v>
      </c>
      <c r="F395" s="96">
        <v>1</v>
      </c>
      <c r="G395" s="109" t="s">
        <v>378</v>
      </c>
      <c r="H395" s="103"/>
      <c r="I395" s="110"/>
      <c r="J395" s="104">
        <f t="shared" si="166"/>
        <v>0</v>
      </c>
    </row>
    <row r="396" spans="1:10" ht="108" x14ac:dyDescent="0.35">
      <c r="A396" s="68">
        <f t="shared" si="167"/>
        <v>344</v>
      </c>
      <c r="B396" s="93"/>
      <c r="C396" s="102" t="s">
        <v>657</v>
      </c>
      <c r="D396" s="93">
        <f t="shared" si="168"/>
        <v>344</v>
      </c>
      <c r="E396" s="95" t="s">
        <v>387</v>
      </c>
      <c r="F396" s="96">
        <v>1</v>
      </c>
      <c r="G396" s="109" t="s">
        <v>378</v>
      </c>
      <c r="H396" s="103"/>
      <c r="I396" s="110"/>
      <c r="J396" s="104">
        <f t="shared" si="166"/>
        <v>0</v>
      </c>
    </row>
    <row r="397" spans="1:10" ht="36" x14ac:dyDescent="0.35">
      <c r="A397" s="68">
        <f t="shared" si="167"/>
        <v>345</v>
      </c>
      <c r="B397" s="93"/>
      <c r="C397" s="102" t="s">
        <v>658</v>
      </c>
      <c r="D397" s="93">
        <f t="shared" si="168"/>
        <v>345</v>
      </c>
      <c r="E397" s="95" t="s">
        <v>388</v>
      </c>
      <c r="F397" s="96">
        <v>3</v>
      </c>
      <c r="G397" s="109" t="s">
        <v>389</v>
      </c>
      <c r="H397" s="103"/>
      <c r="I397" s="110"/>
      <c r="J397" s="104">
        <f t="shared" si="166"/>
        <v>0</v>
      </c>
    </row>
    <row r="398" spans="1:10" ht="36" x14ac:dyDescent="0.35">
      <c r="A398" s="68">
        <f t="shared" si="167"/>
        <v>346</v>
      </c>
      <c r="B398" s="93"/>
      <c r="C398" s="102" t="s">
        <v>659</v>
      </c>
      <c r="D398" s="93">
        <f t="shared" si="168"/>
        <v>346</v>
      </c>
      <c r="E398" s="95" t="s">
        <v>390</v>
      </c>
      <c r="F398" s="96">
        <v>4</v>
      </c>
      <c r="G398" s="109" t="s">
        <v>389</v>
      </c>
      <c r="H398" s="103"/>
      <c r="I398" s="110"/>
      <c r="J398" s="104">
        <f t="shared" si="166"/>
        <v>0</v>
      </c>
    </row>
    <row r="399" spans="1:10" ht="36" x14ac:dyDescent="0.35">
      <c r="A399" s="68">
        <f t="shared" si="167"/>
        <v>347</v>
      </c>
      <c r="B399" s="93"/>
      <c r="C399" s="102" t="s">
        <v>660</v>
      </c>
      <c r="D399" s="93">
        <f t="shared" si="168"/>
        <v>347</v>
      </c>
      <c r="E399" s="95" t="s">
        <v>391</v>
      </c>
      <c r="F399" s="96">
        <v>5</v>
      </c>
      <c r="G399" s="109" t="s">
        <v>389</v>
      </c>
      <c r="H399" s="103"/>
      <c r="I399" s="110"/>
      <c r="J399" s="104">
        <f t="shared" si="166"/>
        <v>0</v>
      </c>
    </row>
    <row r="400" spans="1:10" ht="36" x14ac:dyDescent="0.35">
      <c r="A400" s="68">
        <f t="shared" si="167"/>
        <v>348</v>
      </c>
      <c r="B400" s="93"/>
      <c r="C400" s="102" t="s">
        <v>661</v>
      </c>
      <c r="D400" s="93">
        <f t="shared" si="168"/>
        <v>348</v>
      </c>
      <c r="E400" s="95" t="s">
        <v>392</v>
      </c>
      <c r="F400" s="96">
        <v>3</v>
      </c>
      <c r="G400" s="109" t="s">
        <v>389</v>
      </c>
      <c r="H400" s="103"/>
      <c r="I400" s="110"/>
      <c r="J400" s="104">
        <f t="shared" si="166"/>
        <v>0</v>
      </c>
    </row>
    <row r="401" spans="1:10" ht="36" x14ac:dyDescent="0.35">
      <c r="A401" s="68">
        <f t="shared" si="167"/>
        <v>349</v>
      </c>
      <c r="B401" s="93"/>
      <c r="C401" s="102" t="s">
        <v>662</v>
      </c>
      <c r="D401" s="93">
        <f t="shared" si="168"/>
        <v>349</v>
      </c>
      <c r="E401" s="95" t="s">
        <v>393</v>
      </c>
      <c r="F401" s="96">
        <v>4</v>
      </c>
      <c r="G401" s="109" t="s">
        <v>389</v>
      </c>
      <c r="H401" s="103"/>
      <c r="I401" s="110"/>
      <c r="J401" s="104">
        <f t="shared" si="166"/>
        <v>0</v>
      </c>
    </row>
    <row r="402" spans="1:10" ht="36" x14ac:dyDescent="0.35">
      <c r="A402" s="68">
        <f t="shared" si="167"/>
        <v>350</v>
      </c>
      <c r="B402" s="93"/>
      <c r="C402" s="102" t="s">
        <v>663</v>
      </c>
      <c r="D402" s="93">
        <f t="shared" si="168"/>
        <v>350</v>
      </c>
      <c r="E402" s="95" t="s">
        <v>394</v>
      </c>
      <c r="F402" s="96">
        <v>2</v>
      </c>
      <c r="G402" s="109" t="s">
        <v>389</v>
      </c>
      <c r="H402" s="103"/>
      <c r="I402" s="110"/>
      <c r="J402" s="104">
        <f t="shared" si="166"/>
        <v>0</v>
      </c>
    </row>
    <row r="403" spans="1:10" ht="36" x14ac:dyDescent="0.35">
      <c r="A403" s="68">
        <f t="shared" si="167"/>
        <v>351</v>
      </c>
      <c r="B403" s="93"/>
      <c r="C403" s="102" t="s">
        <v>664</v>
      </c>
      <c r="D403" s="93">
        <f>D402+1</f>
        <v>351</v>
      </c>
      <c r="E403" s="95" t="s">
        <v>395</v>
      </c>
      <c r="F403" s="96">
        <v>4</v>
      </c>
      <c r="G403" s="109" t="s">
        <v>389</v>
      </c>
      <c r="H403" s="103"/>
      <c r="I403" s="110"/>
      <c r="J403" s="104">
        <f t="shared" si="166"/>
        <v>0</v>
      </c>
    </row>
    <row r="404" spans="1:10" ht="36" x14ac:dyDescent="0.35">
      <c r="A404" s="68">
        <f t="shared" si="167"/>
        <v>352</v>
      </c>
      <c r="B404" s="93"/>
      <c r="C404" s="102" t="s">
        <v>665</v>
      </c>
      <c r="D404" s="93">
        <f t="shared" si="168"/>
        <v>352</v>
      </c>
      <c r="E404" s="95" t="s">
        <v>396</v>
      </c>
      <c r="F404" s="96">
        <v>1</v>
      </c>
      <c r="G404" s="109" t="s">
        <v>389</v>
      </c>
      <c r="H404" s="103"/>
      <c r="I404" s="110"/>
      <c r="J404" s="104">
        <f t="shared" si="166"/>
        <v>0</v>
      </c>
    </row>
    <row r="405" spans="1:10" ht="54" x14ac:dyDescent="0.35">
      <c r="A405" s="68">
        <f t="shared" si="167"/>
        <v>353</v>
      </c>
      <c r="B405" s="93"/>
      <c r="C405" s="102" t="s">
        <v>666</v>
      </c>
      <c r="D405" s="93">
        <f t="shared" si="168"/>
        <v>353</v>
      </c>
      <c r="E405" s="95" t="s">
        <v>397</v>
      </c>
      <c r="F405" s="96">
        <v>90</v>
      </c>
      <c r="G405" s="109" t="s">
        <v>94</v>
      </c>
      <c r="H405" s="103"/>
      <c r="I405" s="110"/>
      <c r="J405" s="104">
        <f t="shared" si="166"/>
        <v>0</v>
      </c>
    </row>
    <row r="406" spans="1:10" ht="54" x14ac:dyDescent="0.35">
      <c r="A406" s="68">
        <f t="shared" si="167"/>
        <v>354</v>
      </c>
      <c r="B406" s="93"/>
      <c r="C406" s="102" t="s">
        <v>667</v>
      </c>
      <c r="D406" s="93">
        <f t="shared" si="168"/>
        <v>354</v>
      </c>
      <c r="E406" s="95" t="s">
        <v>398</v>
      </c>
      <c r="F406" s="96">
        <v>120</v>
      </c>
      <c r="G406" s="109" t="s">
        <v>94</v>
      </c>
      <c r="H406" s="103"/>
      <c r="I406" s="110"/>
      <c r="J406" s="104">
        <f t="shared" si="166"/>
        <v>0</v>
      </c>
    </row>
    <row r="407" spans="1:10" ht="54" x14ac:dyDescent="0.35">
      <c r="A407" s="68">
        <f t="shared" si="167"/>
        <v>355</v>
      </c>
      <c r="B407" s="93"/>
      <c r="C407" s="102" t="s">
        <v>668</v>
      </c>
      <c r="D407" s="93">
        <f t="shared" si="168"/>
        <v>355</v>
      </c>
      <c r="E407" s="95" t="s">
        <v>399</v>
      </c>
      <c r="F407" s="96">
        <v>150</v>
      </c>
      <c r="G407" s="109" t="s">
        <v>94</v>
      </c>
      <c r="H407" s="103"/>
      <c r="I407" s="110"/>
      <c r="J407" s="104">
        <f t="shared" si="166"/>
        <v>0</v>
      </c>
    </row>
    <row r="408" spans="1:10" ht="54" x14ac:dyDescent="0.35">
      <c r="A408" s="68">
        <f t="shared" si="167"/>
        <v>356</v>
      </c>
      <c r="B408" s="93"/>
      <c r="C408" s="102" t="s">
        <v>669</v>
      </c>
      <c r="D408" s="93">
        <f t="shared" si="168"/>
        <v>356</v>
      </c>
      <c r="E408" s="95" t="s">
        <v>400</v>
      </c>
      <c r="F408" s="96">
        <v>90</v>
      </c>
      <c r="G408" s="109" t="s">
        <v>94</v>
      </c>
      <c r="H408" s="103"/>
      <c r="I408" s="110"/>
      <c r="J408" s="104">
        <f t="shared" si="166"/>
        <v>0</v>
      </c>
    </row>
    <row r="409" spans="1:10" ht="54" x14ac:dyDescent="0.35">
      <c r="A409" s="68">
        <f t="shared" si="167"/>
        <v>357</v>
      </c>
      <c r="B409" s="93"/>
      <c r="C409" s="102" t="s">
        <v>670</v>
      </c>
      <c r="D409" s="93">
        <f t="shared" si="168"/>
        <v>357</v>
      </c>
      <c r="E409" s="95" t="s">
        <v>401</v>
      </c>
      <c r="F409" s="96">
        <v>30</v>
      </c>
      <c r="G409" s="109" t="s">
        <v>94</v>
      </c>
      <c r="H409" s="103"/>
      <c r="I409" s="110"/>
      <c r="J409" s="104">
        <f t="shared" si="166"/>
        <v>0</v>
      </c>
    </row>
    <row r="410" spans="1:10" ht="54" x14ac:dyDescent="0.35">
      <c r="A410" s="68">
        <f t="shared" si="167"/>
        <v>358</v>
      </c>
      <c r="B410" s="93"/>
      <c r="C410" s="102" t="s">
        <v>671</v>
      </c>
      <c r="D410" s="93">
        <f t="shared" si="168"/>
        <v>358</v>
      </c>
      <c r="E410" s="95" t="s">
        <v>402</v>
      </c>
      <c r="F410" s="96">
        <v>120</v>
      </c>
      <c r="G410" s="109" t="s">
        <v>94</v>
      </c>
      <c r="H410" s="103"/>
      <c r="I410" s="110"/>
      <c r="J410" s="104">
        <f t="shared" si="166"/>
        <v>0</v>
      </c>
    </row>
    <row r="411" spans="1:10" ht="54" x14ac:dyDescent="0.35">
      <c r="A411" s="68">
        <f t="shared" si="167"/>
        <v>359</v>
      </c>
      <c r="B411" s="93"/>
      <c r="C411" s="102" t="s">
        <v>672</v>
      </c>
      <c r="D411" s="93">
        <f t="shared" si="168"/>
        <v>359</v>
      </c>
      <c r="E411" s="95" t="s">
        <v>403</v>
      </c>
      <c r="F411" s="96">
        <v>60</v>
      </c>
      <c r="G411" s="109" t="s">
        <v>94</v>
      </c>
      <c r="H411" s="103"/>
      <c r="I411" s="110"/>
      <c r="J411" s="104">
        <f t="shared" ref="J411:J442" si="169">ROUND(F411*I411,2)</f>
        <v>0</v>
      </c>
    </row>
    <row r="412" spans="1:10" ht="54" x14ac:dyDescent="0.35">
      <c r="A412" s="68">
        <f t="shared" si="167"/>
        <v>360</v>
      </c>
      <c r="B412" s="93"/>
      <c r="C412" s="102" t="s">
        <v>673</v>
      </c>
      <c r="D412" s="93">
        <f>D411+1</f>
        <v>360</v>
      </c>
      <c r="E412" s="95" t="s">
        <v>404</v>
      </c>
      <c r="F412" s="96">
        <v>120</v>
      </c>
      <c r="G412" s="109" t="s">
        <v>94</v>
      </c>
      <c r="H412" s="103"/>
      <c r="I412" s="110"/>
      <c r="J412" s="104">
        <f t="shared" si="169"/>
        <v>0</v>
      </c>
    </row>
    <row r="413" spans="1:10" ht="54" x14ac:dyDescent="0.35">
      <c r="A413" s="68">
        <f t="shared" si="167"/>
        <v>361</v>
      </c>
      <c r="B413" s="93"/>
      <c r="C413" s="102" t="s">
        <v>674</v>
      </c>
      <c r="D413" s="93">
        <f t="shared" si="168"/>
        <v>361</v>
      </c>
      <c r="E413" s="95" t="s">
        <v>405</v>
      </c>
      <c r="F413" s="96">
        <v>30</v>
      </c>
      <c r="G413" s="109" t="s">
        <v>94</v>
      </c>
      <c r="H413" s="103"/>
      <c r="I413" s="110"/>
      <c r="J413" s="104">
        <f t="shared" si="169"/>
        <v>0</v>
      </c>
    </row>
    <row r="414" spans="1:10" ht="54" x14ac:dyDescent="0.35">
      <c r="A414" s="68">
        <f t="shared" si="167"/>
        <v>362</v>
      </c>
      <c r="B414" s="93"/>
      <c r="C414" s="102" t="s">
        <v>675</v>
      </c>
      <c r="D414" s="93">
        <f>D413+1</f>
        <v>362</v>
      </c>
      <c r="E414" s="95" t="s">
        <v>406</v>
      </c>
      <c r="F414" s="96">
        <v>150</v>
      </c>
      <c r="G414" s="109" t="s">
        <v>94</v>
      </c>
      <c r="H414" s="103"/>
      <c r="I414" s="110"/>
      <c r="J414" s="104">
        <f t="shared" si="169"/>
        <v>0</v>
      </c>
    </row>
    <row r="415" spans="1:10" ht="54" x14ac:dyDescent="0.35">
      <c r="A415" s="68">
        <f t="shared" si="167"/>
        <v>363</v>
      </c>
      <c r="B415" s="93"/>
      <c r="C415" s="102" t="s">
        <v>676</v>
      </c>
      <c r="D415" s="93">
        <f t="shared" si="168"/>
        <v>363</v>
      </c>
      <c r="E415" s="95" t="s">
        <v>407</v>
      </c>
      <c r="F415" s="96">
        <v>200</v>
      </c>
      <c r="G415" s="109" t="s">
        <v>94</v>
      </c>
      <c r="H415" s="103"/>
      <c r="I415" s="110"/>
      <c r="J415" s="104">
        <f t="shared" si="169"/>
        <v>0</v>
      </c>
    </row>
    <row r="416" spans="1:10" ht="54" x14ac:dyDescent="0.35">
      <c r="A416" s="68">
        <f t="shared" si="167"/>
        <v>364</v>
      </c>
      <c r="B416" s="93"/>
      <c r="C416" s="102" t="s">
        <v>677</v>
      </c>
      <c r="D416" s="93">
        <f t="shared" si="168"/>
        <v>364</v>
      </c>
      <c r="E416" s="95" t="s">
        <v>408</v>
      </c>
      <c r="F416" s="96">
        <v>250</v>
      </c>
      <c r="G416" s="109" t="s">
        <v>94</v>
      </c>
      <c r="H416" s="103"/>
      <c r="I416" s="110"/>
      <c r="J416" s="104">
        <f t="shared" si="169"/>
        <v>0</v>
      </c>
    </row>
    <row r="417" spans="1:10" ht="54" x14ac:dyDescent="0.35">
      <c r="A417" s="68">
        <f t="shared" si="167"/>
        <v>365</v>
      </c>
      <c r="B417" s="93"/>
      <c r="C417" s="102" t="s">
        <v>678</v>
      </c>
      <c r="D417" s="93">
        <f t="shared" si="168"/>
        <v>365</v>
      </c>
      <c r="E417" s="95" t="s">
        <v>409</v>
      </c>
      <c r="F417" s="96">
        <v>150</v>
      </c>
      <c r="G417" s="109" t="s">
        <v>94</v>
      </c>
      <c r="H417" s="103"/>
      <c r="I417" s="110"/>
      <c r="J417" s="104">
        <f t="shared" si="169"/>
        <v>0</v>
      </c>
    </row>
    <row r="418" spans="1:10" ht="54" x14ac:dyDescent="0.35">
      <c r="A418" s="68">
        <f t="shared" si="167"/>
        <v>366</v>
      </c>
      <c r="B418" s="93"/>
      <c r="C418" s="102" t="s">
        <v>679</v>
      </c>
      <c r="D418" s="93">
        <f t="shared" si="168"/>
        <v>366</v>
      </c>
      <c r="E418" s="95" t="s">
        <v>410</v>
      </c>
      <c r="F418" s="96">
        <v>200</v>
      </c>
      <c r="G418" s="109" t="s">
        <v>94</v>
      </c>
      <c r="H418" s="103"/>
      <c r="I418" s="110"/>
      <c r="J418" s="104">
        <f t="shared" si="169"/>
        <v>0</v>
      </c>
    </row>
    <row r="419" spans="1:10" ht="54" x14ac:dyDescent="0.35">
      <c r="A419" s="68">
        <f t="shared" si="167"/>
        <v>367</v>
      </c>
      <c r="B419" s="93"/>
      <c r="C419" s="102" t="s">
        <v>680</v>
      </c>
      <c r="D419" s="93">
        <f t="shared" si="168"/>
        <v>367</v>
      </c>
      <c r="E419" s="95" t="s">
        <v>411</v>
      </c>
      <c r="F419" s="96">
        <v>100</v>
      </c>
      <c r="G419" s="109" t="s">
        <v>94</v>
      </c>
      <c r="H419" s="103"/>
      <c r="I419" s="110"/>
      <c r="J419" s="104">
        <f t="shared" si="169"/>
        <v>0</v>
      </c>
    </row>
    <row r="420" spans="1:10" ht="54" x14ac:dyDescent="0.35">
      <c r="A420" s="68">
        <f t="shared" si="167"/>
        <v>368</v>
      </c>
      <c r="B420" s="93"/>
      <c r="C420" s="102" t="s">
        <v>681</v>
      </c>
      <c r="D420" s="93">
        <f t="shared" si="168"/>
        <v>368</v>
      </c>
      <c r="E420" s="95" t="s">
        <v>412</v>
      </c>
      <c r="F420" s="96">
        <v>200</v>
      </c>
      <c r="G420" s="109" t="s">
        <v>94</v>
      </c>
      <c r="H420" s="103"/>
      <c r="I420" s="110"/>
      <c r="J420" s="104">
        <f t="shared" si="169"/>
        <v>0</v>
      </c>
    </row>
    <row r="421" spans="1:10" ht="54" x14ac:dyDescent="0.35">
      <c r="A421" s="68">
        <f t="shared" si="167"/>
        <v>369</v>
      </c>
      <c r="B421" s="93"/>
      <c r="C421" s="102" t="s">
        <v>682</v>
      </c>
      <c r="D421" s="93">
        <f t="shared" si="168"/>
        <v>369</v>
      </c>
      <c r="E421" s="95" t="s">
        <v>413</v>
      </c>
      <c r="F421" s="96">
        <v>50</v>
      </c>
      <c r="G421" s="109" t="s">
        <v>94</v>
      </c>
      <c r="H421" s="103"/>
      <c r="I421" s="110"/>
      <c r="J421" s="104">
        <f t="shared" si="169"/>
        <v>0</v>
      </c>
    </row>
    <row r="422" spans="1:10" ht="54" x14ac:dyDescent="0.35">
      <c r="A422" s="68">
        <f t="shared" si="167"/>
        <v>370</v>
      </c>
      <c r="B422" s="93"/>
      <c r="C422" s="102" t="s">
        <v>683</v>
      </c>
      <c r="D422" s="93">
        <f t="shared" si="168"/>
        <v>370</v>
      </c>
      <c r="E422" s="95" t="s">
        <v>414</v>
      </c>
      <c r="F422" s="96">
        <v>12</v>
      </c>
      <c r="G422" s="109" t="s">
        <v>76</v>
      </c>
      <c r="H422" s="103"/>
      <c r="I422" s="110"/>
      <c r="J422" s="104">
        <f t="shared" si="169"/>
        <v>0</v>
      </c>
    </row>
    <row r="423" spans="1:10" ht="54" x14ac:dyDescent="0.35">
      <c r="A423" s="68">
        <f t="shared" si="167"/>
        <v>371</v>
      </c>
      <c r="B423" s="93"/>
      <c r="C423" s="102" t="s">
        <v>684</v>
      </c>
      <c r="D423" s="93">
        <f>D422+1</f>
        <v>371</v>
      </c>
      <c r="E423" s="95" t="s">
        <v>415</v>
      </c>
      <c r="F423" s="96">
        <v>16</v>
      </c>
      <c r="G423" s="109" t="s">
        <v>76</v>
      </c>
      <c r="H423" s="103"/>
      <c r="I423" s="110"/>
      <c r="J423" s="104">
        <f t="shared" si="169"/>
        <v>0</v>
      </c>
    </row>
    <row r="424" spans="1:10" ht="54" x14ac:dyDescent="0.35">
      <c r="A424" s="68">
        <f t="shared" si="167"/>
        <v>372</v>
      </c>
      <c r="B424" s="93"/>
      <c r="C424" s="102" t="s">
        <v>685</v>
      </c>
      <c r="D424" s="93">
        <f t="shared" si="168"/>
        <v>372</v>
      </c>
      <c r="E424" s="95" t="s">
        <v>416</v>
      </c>
      <c r="F424" s="96">
        <v>20</v>
      </c>
      <c r="G424" s="109" t="s">
        <v>76</v>
      </c>
      <c r="H424" s="103"/>
      <c r="I424" s="110"/>
      <c r="J424" s="104">
        <f t="shared" si="169"/>
        <v>0</v>
      </c>
    </row>
    <row r="425" spans="1:10" ht="54" x14ac:dyDescent="0.35">
      <c r="A425" s="68">
        <f t="shared" si="167"/>
        <v>373</v>
      </c>
      <c r="B425" s="93"/>
      <c r="C425" s="102" t="s">
        <v>686</v>
      </c>
      <c r="D425" s="93">
        <f t="shared" si="168"/>
        <v>373</v>
      </c>
      <c r="E425" s="95" t="s">
        <v>417</v>
      </c>
      <c r="F425" s="96">
        <v>12</v>
      </c>
      <c r="G425" s="109" t="s">
        <v>76</v>
      </c>
      <c r="H425" s="103"/>
      <c r="I425" s="110"/>
      <c r="J425" s="104">
        <f t="shared" si="169"/>
        <v>0</v>
      </c>
    </row>
    <row r="426" spans="1:10" ht="54" x14ac:dyDescent="0.35">
      <c r="A426" s="68">
        <f t="shared" si="167"/>
        <v>374</v>
      </c>
      <c r="B426" s="93"/>
      <c r="C426" s="102" t="s">
        <v>687</v>
      </c>
      <c r="D426" s="93">
        <f>D425+1</f>
        <v>374</v>
      </c>
      <c r="E426" s="95" t="s">
        <v>418</v>
      </c>
      <c r="F426" s="96">
        <v>16</v>
      </c>
      <c r="G426" s="109" t="s">
        <v>76</v>
      </c>
      <c r="H426" s="103"/>
      <c r="I426" s="110"/>
      <c r="J426" s="104">
        <f t="shared" si="169"/>
        <v>0</v>
      </c>
    </row>
    <row r="427" spans="1:10" ht="54" x14ac:dyDescent="0.35">
      <c r="A427" s="68">
        <f t="shared" si="167"/>
        <v>375</v>
      </c>
      <c r="B427" s="93"/>
      <c r="C427" s="102" t="s">
        <v>688</v>
      </c>
      <c r="D427" s="93">
        <f t="shared" si="168"/>
        <v>375</v>
      </c>
      <c r="E427" s="95" t="s">
        <v>419</v>
      </c>
      <c r="F427" s="96">
        <v>8</v>
      </c>
      <c r="G427" s="109" t="s">
        <v>76</v>
      </c>
      <c r="H427" s="103"/>
      <c r="I427" s="110"/>
      <c r="J427" s="104">
        <f t="shared" si="169"/>
        <v>0</v>
      </c>
    </row>
    <row r="428" spans="1:10" ht="54" x14ac:dyDescent="0.35">
      <c r="A428" s="68">
        <f t="shared" si="167"/>
        <v>376</v>
      </c>
      <c r="B428" s="93"/>
      <c r="C428" s="102" t="s">
        <v>689</v>
      </c>
      <c r="D428" s="93">
        <f t="shared" si="168"/>
        <v>376</v>
      </c>
      <c r="E428" s="95" t="s">
        <v>420</v>
      </c>
      <c r="F428" s="96">
        <v>16</v>
      </c>
      <c r="G428" s="109" t="s">
        <v>76</v>
      </c>
      <c r="H428" s="103"/>
      <c r="I428" s="110"/>
      <c r="J428" s="104">
        <f t="shared" si="169"/>
        <v>0</v>
      </c>
    </row>
    <row r="429" spans="1:10" ht="54" x14ac:dyDescent="0.35">
      <c r="A429" s="68">
        <f t="shared" si="167"/>
        <v>377</v>
      </c>
      <c r="B429" s="93"/>
      <c r="C429" s="102" t="s">
        <v>690</v>
      </c>
      <c r="D429" s="93">
        <f t="shared" si="168"/>
        <v>377</v>
      </c>
      <c r="E429" s="95" t="s">
        <v>421</v>
      </c>
      <c r="F429" s="96">
        <v>4</v>
      </c>
      <c r="G429" s="109" t="s">
        <v>76</v>
      </c>
      <c r="H429" s="103"/>
      <c r="I429" s="110"/>
      <c r="J429" s="104">
        <f t="shared" si="169"/>
        <v>0</v>
      </c>
    </row>
    <row r="430" spans="1:10" ht="54" x14ac:dyDescent="0.35">
      <c r="A430" s="68">
        <f t="shared" si="167"/>
        <v>378</v>
      </c>
      <c r="B430" s="93"/>
      <c r="C430" s="102" t="s">
        <v>691</v>
      </c>
      <c r="D430" s="93">
        <f t="shared" si="168"/>
        <v>378</v>
      </c>
      <c r="E430" s="95" t="s">
        <v>422</v>
      </c>
      <c r="F430" s="96">
        <v>2</v>
      </c>
      <c r="G430" s="109" t="s">
        <v>76</v>
      </c>
      <c r="H430" s="103"/>
      <c r="I430" s="110"/>
      <c r="J430" s="104">
        <f t="shared" si="169"/>
        <v>0</v>
      </c>
    </row>
    <row r="431" spans="1:10" ht="54" x14ac:dyDescent="0.35">
      <c r="A431" s="68">
        <f t="shared" si="167"/>
        <v>379</v>
      </c>
      <c r="B431" s="93"/>
      <c r="C431" s="102" t="s">
        <v>692</v>
      </c>
      <c r="D431" s="93">
        <f t="shared" si="168"/>
        <v>379</v>
      </c>
      <c r="E431" s="95" t="s">
        <v>423</v>
      </c>
      <c r="F431" s="96">
        <v>6</v>
      </c>
      <c r="G431" s="109" t="s">
        <v>76</v>
      </c>
      <c r="H431" s="103"/>
      <c r="I431" s="110"/>
      <c r="J431" s="104">
        <f t="shared" si="169"/>
        <v>0</v>
      </c>
    </row>
    <row r="432" spans="1:10" ht="54" x14ac:dyDescent="0.35">
      <c r="A432" s="68">
        <f t="shared" si="167"/>
        <v>380</v>
      </c>
      <c r="B432" s="93"/>
      <c r="C432" s="102" t="s">
        <v>693</v>
      </c>
      <c r="D432" s="93">
        <f t="shared" si="168"/>
        <v>380</v>
      </c>
      <c r="E432" s="95" t="s">
        <v>424</v>
      </c>
      <c r="F432" s="96">
        <v>2</v>
      </c>
      <c r="G432" s="109" t="s">
        <v>76</v>
      </c>
      <c r="H432" s="103"/>
      <c r="I432" s="110"/>
      <c r="J432" s="104">
        <f t="shared" si="169"/>
        <v>0</v>
      </c>
    </row>
    <row r="433" spans="1:10" ht="54" x14ac:dyDescent="0.35">
      <c r="A433" s="68">
        <f t="shared" si="167"/>
        <v>381</v>
      </c>
      <c r="B433" s="93"/>
      <c r="C433" s="102" t="s">
        <v>694</v>
      </c>
      <c r="D433" s="93">
        <f t="shared" si="168"/>
        <v>381</v>
      </c>
      <c r="E433" s="95" t="s">
        <v>425</v>
      </c>
      <c r="F433" s="96">
        <v>4</v>
      </c>
      <c r="G433" s="109" t="s">
        <v>76</v>
      </c>
      <c r="H433" s="103"/>
      <c r="I433" s="110"/>
      <c r="J433" s="104">
        <f t="shared" si="169"/>
        <v>0</v>
      </c>
    </row>
    <row r="434" spans="1:10" ht="54" x14ac:dyDescent="0.35">
      <c r="A434" s="68">
        <f t="shared" si="167"/>
        <v>382</v>
      </c>
      <c r="B434" s="93"/>
      <c r="C434" s="102" t="s">
        <v>695</v>
      </c>
      <c r="D434" s="93">
        <f t="shared" si="168"/>
        <v>382</v>
      </c>
      <c r="E434" s="95" t="s">
        <v>426</v>
      </c>
      <c r="F434" s="96">
        <v>4</v>
      </c>
      <c r="G434" s="109" t="s">
        <v>76</v>
      </c>
      <c r="H434" s="103"/>
      <c r="I434" s="110"/>
      <c r="J434" s="104">
        <f t="shared" si="169"/>
        <v>0</v>
      </c>
    </row>
    <row r="435" spans="1:10" ht="54" x14ac:dyDescent="0.35">
      <c r="A435" s="68">
        <f t="shared" si="167"/>
        <v>383</v>
      </c>
      <c r="B435" s="93"/>
      <c r="C435" s="102" t="s">
        <v>696</v>
      </c>
      <c r="D435" s="93">
        <f>D434+1</f>
        <v>383</v>
      </c>
      <c r="E435" s="95" t="s">
        <v>427</v>
      </c>
      <c r="F435" s="96">
        <v>2</v>
      </c>
      <c r="G435" s="109" t="s">
        <v>76</v>
      </c>
      <c r="H435" s="103"/>
      <c r="I435" s="110"/>
      <c r="J435" s="104">
        <f t="shared" si="169"/>
        <v>0</v>
      </c>
    </row>
    <row r="436" spans="1:10" ht="54" x14ac:dyDescent="0.35">
      <c r="A436" s="68">
        <f t="shared" si="167"/>
        <v>384</v>
      </c>
      <c r="B436" s="93"/>
      <c r="C436" s="102" t="s">
        <v>697</v>
      </c>
      <c r="D436" s="93">
        <f t="shared" si="168"/>
        <v>384</v>
      </c>
      <c r="E436" s="95" t="s">
        <v>428</v>
      </c>
      <c r="F436" s="96">
        <v>2</v>
      </c>
      <c r="G436" s="109" t="s">
        <v>76</v>
      </c>
      <c r="H436" s="103"/>
      <c r="I436" s="110"/>
      <c r="J436" s="104">
        <f t="shared" si="169"/>
        <v>0</v>
      </c>
    </row>
    <row r="437" spans="1:10" ht="54" x14ac:dyDescent="0.35">
      <c r="A437" s="68">
        <f t="shared" si="167"/>
        <v>385</v>
      </c>
      <c r="B437" s="93"/>
      <c r="C437" s="102" t="s">
        <v>698</v>
      </c>
      <c r="D437" s="93">
        <f t="shared" si="168"/>
        <v>385</v>
      </c>
      <c r="E437" s="95" t="s">
        <v>429</v>
      </c>
      <c r="F437" s="96">
        <v>6</v>
      </c>
      <c r="G437" s="109" t="s">
        <v>76</v>
      </c>
      <c r="H437" s="103"/>
      <c r="I437" s="110"/>
      <c r="J437" s="104">
        <f t="shared" si="169"/>
        <v>0</v>
      </c>
    </row>
    <row r="438" spans="1:10" ht="54" x14ac:dyDescent="0.35">
      <c r="A438" s="68">
        <f t="shared" si="167"/>
        <v>386</v>
      </c>
      <c r="B438" s="93"/>
      <c r="C438" s="102" t="s">
        <v>699</v>
      </c>
      <c r="D438" s="93">
        <f t="shared" si="168"/>
        <v>386</v>
      </c>
      <c r="E438" s="95" t="s">
        <v>430</v>
      </c>
      <c r="F438" s="96">
        <v>2</v>
      </c>
      <c r="G438" s="109" t="s">
        <v>76</v>
      </c>
      <c r="H438" s="103"/>
      <c r="I438" s="110"/>
      <c r="J438" s="104">
        <f t="shared" si="169"/>
        <v>0</v>
      </c>
    </row>
    <row r="439" spans="1:10" ht="54" x14ac:dyDescent="0.35">
      <c r="A439" s="68">
        <f t="shared" si="167"/>
        <v>387</v>
      </c>
      <c r="B439" s="93"/>
      <c r="C439" s="102" t="s">
        <v>700</v>
      </c>
      <c r="D439" s="93">
        <f>D438+1</f>
        <v>387</v>
      </c>
      <c r="E439" s="95" t="s">
        <v>431</v>
      </c>
      <c r="F439" s="96">
        <v>4</v>
      </c>
      <c r="G439" s="109" t="s">
        <v>76</v>
      </c>
      <c r="H439" s="103"/>
      <c r="I439" s="110"/>
      <c r="J439" s="104">
        <f t="shared" si="169"/>
        <v>0</v>
      </c>
    </row>
    <row r="440" spans="1:10" ht="54" x14ac:dyDescent="0.35">
      <c r="A440" s="68">
        <f t="shared" si="167"/>
        <v>388</v>
      </c>
      <c r="B440" s="93"/>
      <c r="C440" s="102" t="s">
        <v>701</v>
      </c>
      <c r="D440" s="93">
        <f t="shared" si="168"/>
        <v>388</v>
      </c>
      <c r="E440" s="95" t="s">
        <v>432</v>
      </c>
      <c r="F440" s="96">
        <v>4</v>
      </c>
      <c r="G440" s="109" t="s">
        <v>76</v>
      </c>
      <c r="H440" s="103"/>
      <c r="I440" s="110"/>
      <c r="J440" s="104">
        <f t="shared" si="169"/>
        <v>0</v>
      </c>
    </row>
    <row r="441" spans="1:10" ht="54" x14ac:dyDescent="0.35">
      <c r="A441" s="68">
        <f t="shared" si="167"/>
        <v>389</v>
      </c>
      <c r="B441" s="93"/>
      <c r="C441" s="102" t="s">
        <v>702</v>
      </c>
      <c r="D441" s="93">
        <f t="shared" si="168"/>
        <v>389</v>
      </c>
      <c r="E441" s="95" t="s">
        <v>433</v>
      </c>
      <c r="F441" s="96">
        <v>2</v>
      </c>
      <c r="G441" s="109" t="s">
        <v>76</v>
      </c>
      <c r="H441" s="103"/>
      <c r="I441" s="110"/>
      <c r="J441" s="104">
        <f t="shared" si="169"/>
        <v>0</v>
      </c>
    </row>
    <row r="442" spans="1:10" ht="72" x14ac:dyDescent="0.35">
      <c r="A442" s="68">
        <f t="shared" si="167"/>
        <v>390</v>
      </c>
      <c r="B442" s="93"/>
      <c r="C442" s="102" t="s">
        <v>703</v>
      </c>
      <c r="D442" s="93">
        <f t="shared" si="168"/>
        <v>390</v>
      </c>
      <c r="E442" s="95" t="s">
        <v>434</v>
      </c>
      <c r="F442" s="96">
        <v>2</v>
      </c>
      <c r="G442" s="109" t="s">
        <v>76</v>
      </c>
      <c r="H442" s="103"/>
      <c r="I442" s="110"/>
      <c r="J442" s="104">
        <f t="shared" si="169"/>
        <v>0</v>
      </c>
    </row>
    <row r="443" spans="1:10" ht="72" x14ac:dyDescent="0.35">
      <c r="A443" s="68">
        <f t="shared" si="167"/>
        <v>391</v>
      </c>
      <c r="B443" s="93"/>
      <c r="C443" s="102" t="s">
        <v>704</v>
      </c>
      <c r="D443" s="93">
        <f t="shared" si="168"/>
        <v>391</v>
      </c>
      <c r="E443" s="95" t="s">
        <v>435</v>
      </c>
      <c r="F443" s="96">
        <v>6</v>
      </c>
      <c r="G443" s="109" t="s">
        <v>76</v>
      </c>
      <c r="H443" s="103"/>
      <c r="I443" s="110"/>
      <c r="J443" s="104">
        <f t="shared" ref="J443:J474" si="170">ROUND(F443*I443,2)</f>
        <v>0</v>
      </c>
    </row>
    <row r="444" spans="1:10" ht="72" x14ac:dyDescent="0.35">
      <c r="A444" s="68">
        <f t="shared" si="167"/>
        <v>392</v>
      </c>
      <c r="B444" s="93"/>
      <c r="C444" s="102" t="s">
        <v>705</v>
      </c>
      <c r="D444" s="93">
        <f t="shared" si="168"/>
        <v>392</v>
      </c>
      <c r="E444" s="95" t="s">
        <v>436</v>
      </c>
      <c r="F444" s="96">
        <v>2</v>
      </c>
      <c r="G444" s="109" t="s">
        <v>76</v>
      </c>
      <c r="H444" s="103"/>
      <c r="I444" s="110"/>
      <c r="J444" s="104">
        <f t="shared" si="170"/>
        <v>0</v>
      </c>
    </row>
    <row r="445" spans="1:10" ht="72" x14ac:dyDescent="0.35">
      <c r="A445" s="68">
        <f t="shared" ref="A445:A501" si="171">A444+1</f>
        <v>393</v>
      </c>
      <c r="B445" s="93"/>
      <c r="C445" s="102" t="s">
        <v>706</v>
      </c>
      <c r="D445" s="93">
        <f t="shared" si="168"/>
        <v>393</v>
      </c>
      <c r="E445" s="95" t="s">
        <v>437</v>
      </c>
      <c r="F445" s="96">
        <v>4</v>
      </c>
      <c r="G445" s="109" t="s">
        <v>76</v>
      </c>
      <c r="H445" s="103"/>
      <c r="I445" s="110"/>
      <c r="J445" s="104">
        <f t="shared" si="170"/>
        <v>0</v>
      </c>
    </row>
    <row r="446" spans="1:10" ht="72" x14ac:dyDescent="0.35">
      <c r="A446" s="68">
        <f t="shared" si="171"/>
        <v>394</v>
      </c>
      <c r="B446" s="93"/>
      <c r="C446" s="102" t="s">
        <v>707</v>
      </c>
      <c r="D446" s="93">
        <f t="shared" ref="D446:D449" si="172">D445+1</f>
        <v>394</v>
      </c>
      <c r="E446" s="95" t="s">
        <v>438</v>
      </c>
      <c r="F446" s="96">
        <v>4</v>
      </c>
      <c r="G446" s="109" t="s">
        <v>76</v>
      </c>
      <c r="H446" s="103"/>
      <c r="I446" s="110"/>
      <c r="J446" s="104">
        <f t="shared" si="170"/>
        <v>0</v>
      </c>
    </row>
    <row r="447" spans="1:10" ht="72" x14ac:dyDescent="0.35">
      <c r="A447" s="68">
        <f t="shared" si="171"/>
        <v>395</v>
      </c>
      <c r="B447" s="93"/>
      <c r="C447" s="102" t="s">
        <v>708</v>
      </c>
      <c r="D447" s="93">
        <f t="shared" si="172"/>
        <v>395</v>
      </c>
      <c r="E447" s="95" t="s">
        <v>439</v>
      </c>
      <c r="F447" s="96">
        <v>2</v>
      </c>
      <c r="G447" s="109" t="s">
        <v>76</v>
      </c>
      <c r="H447" s="103"/>
      <c r="I447" s="110"/>
      <c r="J447" s="104">
        <f t="shared" si="170"/>
        <v>0</v>
      </c>
    </row>
    <row r="448" spans="1:10" ht="72" x14ac:dyDescent="0.35">
      <c r="A448" s="68">
        <f t="shared" si="171"/>
        <v>396</v>
      </c>
      <c r="B448" s="93"/>
      <c r="C448" s="102" t="s">
        <v>709</v>
      </c>
      <c r="D448" s="93">
        <f>D447+1</f>
        <v>396</v>
      </c>
      <c r="E448" s="95" t="s">
        <v>440</v>
      </c>
      <c r="F448" s="96">
        <v>1</v>
      </c>
      <c r="G448" s="109" t="s">
        <v>76</v>
      </c>
      <c r="H448" s="103"/>
      <c r="I448" s="110"/>
      <c r="J448" s="104">
        <f t="shared" si="170"/>
        <v>0</v>
      </c>
    </row>
    <row r="449" spans="1:10" ht="72" x14ac:dyDescent="0.35">
      <c r="A449" s="68">
        <f t="shared" si="171"/>
        <v>397</v>
      </c>
      <c r="B449" s="93"/>
      <c r="C449" s="102" t="s">
        <v>710</v>
      </c>
      <c r="D449" s="93">
        <f t="shared" si="172"/>
        <v>397</v>
      </c>
      <c r="E449" s="95" t="s">
        <v>441</v>
      </c>
      <c r="F449" s="96">
        <v>1</v>
      </c>
      <c r="G449" s="109" t="s">
        <v>76</v>
      </c>
      <c r="H449" s="103"/>
      <c r="I449" s="110"/>
      <c r="J449" s="104">
        <f t="shared" si="170"/>
        <v>0</v>
      </c>
    </row>
    <row r="450" spans="1:10" ht="72" x14ac:dyDescent="0.35">
      <c r="A450" s="68">
        <f t="shared" si="171"/>
        <v>398</v>
      </c>
      <c r="B450" s="93"/>
      <c r="C450" s="102" t="s">
        <v>711</v>
      </c>
      <c r="D450" s="93">
        <f>D449+1</f>
        <v>398</v>
      </c>
      <c r="E450" s="95" t="s">
        <v>442</v>
      </c>
      <c r="F450" s="96">
        <v>1</v>
      </c>
      <c r="G450" s="109" t="s">
        <v>76</v>
      </c>
      <c r="H450" s="103"/>
      <c r="I450" s="110"/>
      <c r="J450" s="104">
        <f t="shared" si="170"/>
        <v>0</v>
      </c>
    </row>
    <row r="451" spans="1:10" ht="72" x14ac:dyDescent="0.35">
      <c r="A451" s="68">
        <f t="shared" si="171"/>
        <v>399</v>
      </c>
      <c r="B451" s="93"/>
      <c r="C451" s="102" t="s">
        <v>712</v>
      </c>
      <c r="D451" s="93">
        <f t="shared" ref="D451:D458" si="173">D450+1</f>
        <v>399</v>
      </c>
      <c r="E451" s="95" t="s">
        <v>443</v>
      </c>
      <c r="F451" s="96">
        <v>1</v>
      </c>
      <c r="G451" s="109" t="s">
        <v>76</v>
      </c>
      <c r="H451" s="103"/>
      <c r="I451" s="110"/>
      <c r="J451" s="104">
        <f t="shared" si="170"/>
        <v>0</v>
      </c>
    </row>
    <row r="452" spans="1:10" ht="72" x14ac:dyDescent="0.35">
      <c r="A452" s="68">
        <f t="shared" si="171"/>
        <v>400</v>
      </c>
      <c r="B452" s="93"/>
      <c r="C452" s="102" t="s">
        <v>713</v>
      </c>
      <c r="D452" s="93">
        <f t="shared" si="173"/>
        <v>400</v>
      </c>
      <c r="E452" s="95" t="s">
        <v>444</v>
      </c>
      <c r="F452" s="96">
        <v>1</v>
      </c>
      <c r="G452" s="109" t="s">
        <v>76</v>
      </c>
      <c r="H452" s="103"/>
      <c r="I452" s="110"/>
      <c r="J452" s="104">
        <f t="shared" si="170"/>
        <v>0</v>
      </c>
    </row>
    <row r="453" spans="1:10" ht="72" x14ac:dyDescent="0.35">
      <c r="A453" s="68">
        <f t="shared" si="171"/>
        <v>401</v>
      </c>
      <c r="B453" s="93"/>
      <c r="C453" s="102" t="s">
        <v>714</v>
      </c>
      <c r="D453" s="93">
        <f t="shared" si="173"/>
        <v>401</v>
      </c>
      <c r="E453" s="95" t="s">
        <v>445</v>
      </c>
      <c r="F453" s="96">
        <v>1</v>
      </c>
      <c r="G453" s="109" t="s">
        <v>76</v>
      </c>
      <c r="H453" s="103"/>
      <c r="I453" s="110"/>
      <c r="J453" s="104">
        <f t="shared" si="170"/>
        <v>0</v>
      </c>
    </row>
    <row r="454" spans="1:10" ht="54" x14ac:dyDescent="0.35">
      <c r="A454" s="68">
        <f t="shared" si="171"/>
        <v>402</v>
      </c>
      <c r="B454" s="93"/>
      <c r="C454" s="102" t="s">
        <v>715</v>
      </c>
      <c r="D454" s="93">
        <f t="shared" si="173"/>
        <v>402</v>
      </c>
      <c r="E454" s="95" t="s">
        <v>446</v>
      </c>
      <c r="F454" s="96">
        <v>16</v>
      </c>
      <c r="G454" s="109" t="s">
        <v>76</v>
      </c>
      <c r="H454" s="103"/>
      <c r="I454" s="110"/>
      <c r="J454" s="104">
        <f t="shared" si="170"/>
        <v>0</v>
      </c>
    </row>
    <row r="455" spans="1:10" ht="54" x14ac:dyDescent="0.35">
      <c r="A455" s="68">
        <f t="shared" si="171"/>
        <v>403</v>
      </c>
      <c r="B455" s="93"/>
      <c r="C455" s="102" t="s">
        <v>716</v>
      </c>
      <c r="D455" s="93">
        <f t="shared" si="173"/>
        <v>403</v>
      </c>
      <c r="E455" s="95" t="s">
        <v>447</v>
      </c>
      <c r="F455" s="96">
        <v>72</v>
      </c>
      <c r="G455" s="109" t="s">
        <v>76</v>
      </c>
      <c r="H455" s="103"/>
      <c r="I455" s="110"/>
      <c r="J455" s="104">
        <f t="shared" si="170"/>
        <v>0</v>
      </c>
    </row>
    <row r="456" spans="1:10" ht="54" x14ac:dyDescent="0.35">
      <c r="A456" s="68">
        <f t="shared" si="171"/>
        <v>404</v>
      </c>
      <c r="B456" s="93"/>
      <c r="C456" s="102" t="s">
        <v>717</v>
      </c>
      <c r="D456" s="93">
        <f t="shared" si="173"/>
        <v>404</v>
      </c>
      <c r="E456" s="95" t="s">
        <v>448</v>
      </c>
      <c r="F456" s="96">
        <v>24</v>
      </c>
      <c r="G456" s="109" t="s">
        <v>76</v>
      </c>
      <c r="H456" s="103"/>
      <c r="I456" s="110"/>
      <c r="J456" s="104">
        <f t="shared" si="170"/>
        <v>0</v>
      </c>
    </row>
    <row r="457" spans="1:10" ht="54" x14ac:dyDescent="0.35">
      <c r="A457" s="68">
        <f t="shared" si="171"/>
        <v>405</v>
      </c>
      <c r="B457" s="93"/>
      <c r="C457" s="102" t="s">
        <v>718</v>
      </c>
      <c r="D457" s="93">
        <f t="shared" si="173"/>
        <v>405</v>
      </c>
      <c r="E457" s="95" t="s">
        <v>449</v>
      </c>
      <c r="F457" s="96">
        <v>80</v>
      </c>
      <c r="G457" s="109" t="s">
        <v>76</v>
      </c>
      <c r="H457" s="103"/>
      <c r="I457" s="110"/>
      <c r="J457" s="104">
        <f t="shared" si="170"/>
        <v>0</v>
      </c>
    </row>
    <row r="458" spans="1:10" ht="54" x14ac:dyDescent="0.35">
      <c r="A458" s="68">
        <f t="shared" si="171"/>
        <v>406</v>
      </c>
      <c r="B458" s="93"/>
      <c r="C458" s="102" t="s">
        <v>719</v>
      </c>
      <c r="D458" s="93">
        <f t="shared" si="173"/>
        <v>406</v>
      </c>
      <c r="E458" s="95" t="s">
        <v>450</v>
      </c>
      <c r="F458" s="96">
        <v>80</v>
      </c>
      <c r="G458" s="109" t="s">
        <v>76</v>
      </c>
      <c r="H458" s="103"/>
      <c r="I458" s="110"/>
      <c r="J458" s="104">
        <f t="shared" si="170"/>
        <v>0</v>
      </c>
    </row>
    <row r="459" spans="1:10" ht="54" x14ac:dyDescent="0.35">
      <c r="A459" s="68">
        <f t="shared" si="171"/>
        <v>407</v>
      </c>
      <c r="B459" s="93"/>
      <c r="C459" s="102" t="s">
        <v>720</v>
      </c>
      <c r="D459" s="93">
        <f>D458+1</f>
        <v>407</v>
      </c>
      <c r="E459" s="95" t="s">
        <v>451</v>
      </c>
      <c r="F459" s="96">
        <v>96</v>
      </c>
      <c r="G459" s="109" t="s">
        <v>76</v>
      </c>
      <c r="H459" s="103"/>
      <c r="I459" s="110"/>
      <c r="J459" s="104">
        <f t="shared" si="170"/>
        <v>0</v>
      </c>
    </row>
    <row r="460" spans="1:10" ht="36" x14ac:dyDescent="0.35">
      <c r="A460" s="68">
        <f t="shared" si="171"/>
        <v>408</v>
      </c>
      <c r="B460" s="93"/>
      <c r="C460" s="102" t="s">
        <v>721</v>
      </c>
      <c r="D460" s="93">
        <f t="shared" ref="D460:D475" si="174">D459+1</f>
        <v>408</v>
      </c>
      <c r="E460" s="95" t="s">
        <v>452</v>
      </c>
      <c r="F460" s="96">
        <v>6</v>
      </c>
      <c r="G460" s="109" t="s">
        <v>389</v>
      </c>
      <c r="H460" s="103"/>
      <c r="I460" s="110"/>
      <c r="J460" s="104">
        <f t="shared" si="170"/>
        <v>0</v>
      </c>
    </row>
    <row r="461" spans="1:10" ht="36" x14ac:dyDescent="0.35">
      <c r="A461" s="68">
        <f t="shared" si="171"/>
        <v>409</v>
      </c>
      <c r="B461" s="93"/>
      <c r="C461" s="102" t="s">
        <v>722</v>
      </c>
      <c r="D461" s="93">
        <f t="shared" si="174"/>
        <v>409</v>
      </c>
      <c r="E461" s="95" t="s">
        <v>453</v>
      </c>
      <c r="F461" s="96">
        <v>8</v>
      </c>
      <c r="G461" s="109" t="s">
        <v>389</v>
      </c>
      <c r="H461" s="103"/>
      <c r="I461" s="110"/>
      <c r="J461" s="104">
        <f t="shared" si="170"/>
        <v>0</v>
      </c>
    </row>
    <row r="462" spans="1:10" ht="36" x14ac:dyDescent="0.35">
      <c r="A462" s="68">
        <f t="shared" si="171"/>
        <v>410</v>
      </c>
      <c r="B462" s="93"/>
      <c r="C462" s="102" t="s">
        <v>723</v>
      </c>
      <c r="D462" s="93">
        <f t="shared" si="174"/>
        <v>410</v>
      </c>
      <c r="E462" s="95" t="s">
        <v>454</v>
      </c>
      <c r="F462" s="96">
        <v>10</v>
      </c>
      <c r="G462" s="109" t="s">
        <v>389</v>
      </c>
      <c r="H462" s="103"/>
      <c r="I462" s="110"/>
      <c r="J462" s="104">
        <f t="shared" si="170"/>
        <v>0</v>
      </c>
    </row>
    <row r="463" spans="1:10" ht="36" x14ac:dyDescent="0.35">
      <c r="A463" s="68">
        <f t="shared" si="171"/>
        <v>411</v>
      </c>
      <c r="B463" s="93"/>
      <c r="C463" s="102" t="s">
        <v>724</v>
      </c>
      <c r="D463" s="93">
        <f t="shared" si="174"/>
        <v>411</v>
      </c>
      <c r="E463" s="95" t="s">
        <v>455</v>
      </c>
      <c r="F463" s="96">
        <v>6</v>
      </c>
      <c r="G463" s="109" t="s">
        <v>389</v>
      </c>
      <c r="H463" s="103"/>
      <c r="I463" s="110"/>
      <c r="J463" s="104">
        <f t="shared" si="170"/>
        <v>0</v>
      </c>
    </row>
    <row r="464" spans="1:10" ht="36" x14ac:dyDescent="0.35">
      <c r="A464" s="68">
        <f t="shared" si="171"/>
        <v>412</v>
      </c>
      <c r="B464" s="93"/>
      <c r="C464" s="102" t="s">
        <v>725</v>
      </c>
      <c r="D464" s="93">
        <f t="shared" si="174"/>
        <v>412</v>
      </c>
      <c r="E464" s="95" t="s">
        <v>456</v>
      </c>
      <c r="F464" s="96">
        <v>8</v>
      </c>
      <c r="G464" s="109" t="s">
        <v>389</v>
      </c>
      <c r="H464" s="103"/>
      <c r="I464" s="110"/>
      <c r="J464" s="104">
        <f t="shared" si="170"/>
        <v>0</v>
      </c>
    </row>
    <row r="465" spans="1:10" ht="36" x14ac:dyDescent="0.35">
      <c r="A465" s="68">
        <f t="shared" si="171"/>
        <v>413</v>
      </c>
      <c r="B465" s="93"/>
      <c r="C465" s="102" t="s">
        <v>726</v>
      </c>
      <c r="D465" s="93">
        <f t="shared" si="174"/>
        <v>413</v>
      </c>
      <c r="E465" s="95" t="s">
        <v>457</v>
      </c>
      <c r="F465" s="96">
        <v>4</v>
      </c>
      <c r="G465" s="109" t="s">
        <v>389</v>
      </c>
      <c r="H465" s="103"/>
      <c r="I465" s="110"/>
      <c r="J465" s="104">
        <f t="shared" si="170"/>
        <v>0</v>
      </c>
    </row>
    <row r="466" spans="1:10" ht="36" x14ac:dyDescent="0.35">
      <c r="A466" s="68">
        <f t="shared" si="171"/>
        <v>414</v>
      </c>
      <c r="B466" s="93"/>
      <c r="C466" s="102" t="s">
        <v>727</v>
      </c>
      <c r="D466" s="93">
        <f t="shared" si="174"/>
        <v>414</v>
      </c>
      <c r="E466" s="95" t="s">
        <v>458</v>
      </c>
      <c r="F466" s="96">
        <v>6</v>
      </c>
      <c r="G466" s="109" t="s">
        <v>389</v>
      </c>
      <c r="H466" s="103"/>
      <c r="I466" s="110"/>
      <c r="J466" s="104">
        <f t="shared" si="170"/>
        <v>0</v>
      </c>
    </row>
    <row r="467" spans="1:10" ht="36" x14ac:dyDescent="0.35">
      <c r="A467" s="68">
        <f t="shared" si="171"/>
        <v>415</v>
      </c>
      <c r="B467" s="93"/>
      <c r="C467" s="102" t="s">
        <v>728</v>
      </c>
      <c r="D467" s="93">
        <f t="shared" si="174"/>
        <v>415</v>
      </c>
      <c r="E467" s="95" t="s">
        <v>459</v>
      </c>
      <c r="F467" s="96">
        <v>2</v>
      </c>
      <c r="G467" s="109" t="s">
        <v>389</v>
      </c>
      <c r="H467" s="103"/>
      <c r="I467" s="110"/>
      <c r="J467" s="104">
        <f t="shared" si="170"/>
        <v>0</v>
      </c>
    </row>
    <row r="468" spans="1:10" ht="54" x14ac:dyDescent="0.35">
      <c r="A468" s="68">
        <f t="shared" si="171"/>
        <v>416</v>
      </c>
      <c r="B468" s="93"/>
      <c r="C468" s="102" t="s">
        <v>843</v>
      </c>
      <c r="D468" s="93">
        <f>D467+1</f>
        <v>416</v>
      </c>
      <c r="E468" s="95" t="s">
        <v>460</v>
      </c>
      <c r="F468" s="96">
        <v>30</v>
      </c>
      <c r="G468" s="109" t="s">
        <v>326</v>
      </c>
      <c r="H468" s="103"/>
      <c r="I468" s="110"/>
      <c r="J468" s="104">
        <f t="shared" si="170"/>
        <v>0</v>
      </c>
    </row>
    <row r="469" spans="1:10" ht="54" x14ac:dyDescent="0.35">
      <c r="A469" s="68">
        <f t="shared" si="171"/>
        <v>417</v>
      </c>
      <c r="B469" s="93"/>
      <c r="C469" s="102" t="s">
        <v>844</v>
      </c>
      <c r="D469" s="93">
        <f t="shared" si="174"/>
        <v>417</v>
      </c>
      <c r="E469" s="95" t="s">
        <v>461</v>
      </c>
      <c r="F469" s="96">
        <v>40</v>
      </c>
      <c r="G469" s="109" t="s">
        <v>326</v>
      </c>
      <c r="H469" s="103"/>
      <c r="I469" s="110"/>
      <c r="J469" s="104">
        <f t="shared" si="170"/>
        <v>0</v>
      </c>
    </row>
    <row r="470" spans="1:10" ht="54" x14ac:dyDescent="0.35">
      <c r="A470" s="68">
        <f t="shared" si="171"/>
        <v>418</v>
      </c>
      <c r="B470" s="93"/>
      <c r="C470" s="102" t="s">
        <v>845</v>
      </c>
      <c r="D470" s="93">
        <f t="shared" si="174"/>
        <v>418</v>
      </c>
      <c r="E470" s="95" t="s">
        <v>462</v>
      </c>
      <c r="F470" s="96">
        <v>62</v>
      </c>
      <c r="G470" s="109" t="s">
        <v>326</v>
      </c>
      <c r="H470" s="103"/>
      <c r="I470" s="110"/>
      <c r="J470" s="104">
        <f t="shared" si="170"/>
        <v>0</v>
      </c>
    </row>
    <row r="471" spans="1:10" ht="54" x14ac:dyDescent="0.35">
      <c r="A471" s="68">
        <f t="shared" si="171"/>
        <v>419</v>
      </c>
      <c r="B471" s="93"/>
      <c r="C471" s="102" t="s">
        <v>846</v>
      </c>
      <c r="D471" s="93">
        <f t="shared" si="174"/>
        <v>419</v>
      </c>
      <c r="E471" s="95" t="s">
        <v>463</v>
      </c>
      <c r="F471" s="96">
        <v>36</v>
      </c>
      <c r="G471" s="109" t="s">
        <v>326</v>
      </c>
      <c r="H471" s="103"/>
      <c r="I471" s="110"/>
      <c r="J471" s="104">
        <f t="shared" si="170"/>
        <v>0</v>
      </c>
    </row>
    <row r="472" spans="1:10" ht="54" x14ac:dyDescent="0.35">
      <c r="A472" s="68">
        <f t="shared" si="171"/>
        <v>420</v>
      </c>
      <c r="B472" s="93"/>
      <c r="C472" s="102" t="s">
        <v>847</v>
      </c>
      <c r="D472" s="93">
        <f>D471+1</f>
        <v>420</v>
      </c>
      <c r="E472" s="95" t="s">
        <v>464</v>
      </c>
      <c r="F472" s="96">
        <v>42</v>
      </c>
      <c r="G472" s="109" t="s">
        <v>326</v>
      </c>
      <c r="H472" s="103"/>
      <c r="I472" s="110"/>
      <c r="J472" s="104">
        <f t="shared" si="170"/>
        <v>0</v>
      </c>
    </row>
    <row r="473" spans="1:10" ht="54" x14ac:dyDescent="0.35">
      <c r="A473" s="68">
        <f t="shared" si="171"/>
        <v>421</v>
      </c>
      <c r="B473" s="93"/>
      <c r="C473" s="102" t="s">
        <v>848</v>
      </c>
      <c r="D473" s="93">
        <f t="shared" si="174"/>
        <v>421</v>
      </c>
      <c r="E473" s="95" t="s">
        <v>465</v>
      </c>
      <c r="F473" s="96">
        <v>24</v>
      </c>
      <c r="G473" s="109" t="s">
        <v>326</v>
      </c>
      <c r="H473" s="103"/>
      <c r="I473" s="110"/>
      <c r="J473" s="104">
        <f t="shared" si="170"/>
        <v>0</v>
      </c>
    </row>
    <row r="474" spans="1:10" ht="54" x14ac:dyDescent="0.35">
      <c r="A474" s="68">
        <f t="shared" si="171"/>
        <v>422</v>
      </c>
      <c r="B474" s="93"/>
      <c r="C474" s="102" t="s">
        <v>849</v>
      </c>
      <c r="D474" s="93">
        <f t="shared" si="174"/>
        <v>422</v>
      </c>
      <c r="E474" s="95" t="s">
        <v>466</v>
      </c>
      <c r="F474" s="96">
        <v>54</v>
      </c>
      <c r="G474" s="109" t="s">
        <v>326</v>
      </c>
      <c r="H474" s="103"/>
      <c r="I474" s="110"/>
      <c r="J474" s="104">
        <f t="shared" si="170"/>
        <v>0</v>
      </c>
    </row>
    <row r="475" spans="1:10" ht="54" x14ac:dyDescent="0.35">
      <c r="A475" s="68">
        <f t="shared" si="171"/>
        <v>423</v>
      </c>
      <c r="B475" s="93"/>
      <c r="C475" s="102" t="s">
        <v>850</v>
      </c>
      <c r="D475" s="93">
        <f t="shared" si="174"/>
        <v>423</v>
      </c>
      <c r="E475" s="95" t="s">
        <v>467</v>
      </c>
      <c r="F475" s="96">
        <v>12</v>
      </c>
      <c r="G475" s="109" t="s">
        <v>326</v>
      </c>
      <c r="H475" s="103"/>
      <c r="I475" s="110"/>
      <c r="J475" s="104">
        <f t="shared" ref="J475:J506" si="175">ROUND(F475*I475,2)</f>
        <v>0</v>
      </c>
    </row>
    <row r="476" spans="1:10" ht="36" x14ac:dyDescent="0.35">
      <c r="A476" s="68">
        <f t="shared" si="171"/>
        <v>424</v>
      </c>
      <c r="B476" s="93"/>
      <c r="C476" s="102" t="s">
        <v>851</v>
      </c>
      <c r="D476" s="93">
        <f>D475+1</f>
        <v>424</v>
      </c>
      <c r="E476" s="95" t="s">
        <v>468</v>
      </c>
      <c r="F476" s="96">
        <v>30</v>
      </c>
      <c r="G476" s="109" t="s">
        <v>326</v>
      </c>
      <c r="H476" s="103"/>
      <c r="I476" s="110"/>
      <c r="J476" s="104">
        <f t="shared" si="175"/>
        <v>0</v>
      </c>
    </row>
    <row r="477" spans="1:10" ht="36" x14ac:dyDescent="0.35">
      <c r="A477" s="68">
        <f t="shared" si="171"/>
        <v>425</v>
      </c>
      <c r="B477" s="93"/>
      <c r="C477" s="102" t="s">
        <v>857</v>
      </c>
      <c r="D477" s="93">
        <f t="shared" ref="D477:D488" si="176">D476+1</f>
        <v>425</v>
      </c>
      <c r="E477" s="95" t="s">
        <v>469</v>
      </c>
      <c r="F477" s="96">
        <v>40</v>
      </c>
      <c r="G477" s="109" t="s">
        <v>326</v>
      </c>
      <c r="H477" s="103"/>
      <c r="I477" s="110"/>
      <c r="J477" s="104">
        <f t="shared" si="175"/>
        <v>0</v>
      </c>
    </row>
    <row r="478" spans="1:10" ht="36" x14ac:dyDescent="0.35">
      <c r="A478" s="68">
        <f t="shared" si="171"/>
        <v>426</v>
      </c>
      <c r="B478" s="93"/>
      <c r="C478" s="102" t="s">
        <v>852</v>
      </c>
      <c r="D478" s="93">
        <f t="shared" si="176"/>
        <v>426</v>
      </c>
      <c r="E478" s="95" t="s">
        <v>470</v>
      </c>
      <c r="F478" s="96">
        <v>62</v>
      </c>
      <c r="G478" s="109" t="s">
        <v>326</v>
      </c>
      <c r="H478" s="103"/>
      <c r="I478" s="110"/>
      <c r="J478" s="104">
        <f t="shared" si="175"/>
        <v>0</v>
      </c>
    </row>
    <row r="479" spans="1:10" ht="36" x14ac:dyDescent="0.35">
      <c r="A479" s="68">
        <f t="shared" si="171"/>
        <v>427</v>
      </c>
      <c r="B479" s="93"/>
      <c r="C479" s="102" t="s">
        <v>853</v>
      </c>
      <c r="D479" s="93">
        <f t="shared" si="176"/>
        <v>427</v>
      </c>
      <c r="E479" s="95" t="s">
        <v>471</v>
      </c>
      <c r="F479" s="96">
        <v>36</v>
      </c>
      <c r="G479" s="109" t="s">
        <v>326</v>
      </c>
      <c r="H479" s="103"/>
      <c r="I479" s="110"/>
      <c r="J479" s="104">
        <f t="shared" si="175"/>
        <v>0</v>
      </c>
    </row>
    <row r="480" spans="1:10" ht="36" x14ac:dyDescent="0.35">
      <c r="A480" s="68">
        <f t="shared" si="171"/>
        <v>428</v>
      </c>
      <c r="B480" s="93"/>
      <c r="C480" s="102" t="s">
        <v>854</v>
      </c>
      <c r="D480" s="93">
        <f t="shared" si="176"/>
        <v>428</v>
      </c>
      <c r="E480" s="95" t="s">
        <v>472</v>
      </c>
      <c r="F480" s="96">
        <v>42</v>
      </c>
      <c r="G480" s="109" t="s">
        <v>326</v>
      </c>
      <c r="H480" s="103"/>
      <c r="I480" s="110"/>
      <c r="J480" s="104">
        <f t="shared" si="175"/>
        <v>0</v>
      </c>
    </row>
    <row r="481" spans="1:10" ht="36" x14ac:dyDescent="0.35">
      <c r="A481" s="68">
        <f t="shared" si="171"/>
        <v>429</v>
      </c>
      <c r="B481" s="93"/>
      <c r="C481" s="102" t="s">
        <v>855</v>
      </c>
      <c r="D481" s="93">
        <f t="shared" si="176"/>
        <v>429</v>
      </c>
      <c r="E481" s="95" t="s">
        <v>473</v>
      </c>
      <c r="F481" s="96">
        <v>24</v>
      </c>
      <c r="G481" s="109" t="s">
        <v>326</v>
      </c>
      <c r="H481" s="103"/>
      <c r="I481" s="110"/>
      <c r="J481" s="104">
        <f t="shared" si="175"/>
        <v>0</v>
      </c>
    </row>
    <row r="482" spans="1:10" ht="36" x14ac:dyDescent="0.35">
      <c r="A482" s="68">
        <f t="shared" si="171"/>
        <v>430</v>
      </c>
      <c r="B482" s="93"/>
      <c r="C482" s="102" t="s">
        <v>856</v>
      </c>
      <c r="D482" s="93">
        <f t="shared" si="176"/>
        <v>430</v>
      </c>
      <c r="E482" s="95" t="s">
        <v>474</v>
      </c>
      <c r="F482" s="96">
        <v>54</v>
      </c>
      <c r="G482" s="109" t="s">
        <v>326</v>
      </c>
      <c r="H482" s="103"/>
      <c r="I482" s="110"/>
      <c r="J482" s="104">
        <f t="shared" si="175"/>
        <v>0</v>
      </c>
    </row>
    <row r="483" spans="1:10" ht="36" x14ac:dyDescent="0.35">
      <c r="A483" s="68">
        <f t="shared" si="171"/>
        <v>431</v>
      </c>
      <c r="B483" s="93"/>
      <c r="C483" s="102" t="s">
        <v>858</v>
      </c>
      <c r="D483" s="93">
        <f t="shared" si="176"/>
        <v>431</v>
      </c>
      <c r="E483" s="95" t="s">
        <v>475</v>
      </c>
      <c r="F483" s="96">
        <v>12</v>
      </c>
      <c r="G483" s="109" t="s">
        <v>326</v>
      </c>
      <c r="H483" s="103"/>
      <c r="I483" s="110"/>
      <c r="J483" s="104">
        <f t="shared" si="175"/>
        <v>0</v>
      </c>
    </row>
    <row r="484" spans="1:10" ht="36" x14ac:dyDescent="0.35">
      <c r="A484" s="68">
        <f t="shared" si="171"/>
        <v>432</v>
      </c>
      <c r="B484" s="93"/>
      <c r="C484" s="102" t="s">
        <v>859</v>
      </c>
      <c r="D484" s="93">
        <f t="shared" si="176"/>
        <v>432</v>
      </c>
      <c r="E484" s="95" t="s">
        <v>476</v>
      </c>
      <c r="F484" s="96">
        <v>3</v>
      </c>
      <c r="G484" s="109" t="s">
        <v>477</v>
      </c>
      <c r="H484" s="103"/>
      <c r="I484" s="110"/>
      <c r="J484" s="104">
        <f t="shared" si="175"/>
        <v>0</v>
      </c>
    </row>
    <row r="485" spans="1:10" ht="36" x14ac:dyDescent="0.35">
      <c r="A485" s="68">
        <f t="shared" si="171"/>
        <v>433</v>
      </c>
      <c r="B485" s="93"/>
      <c r="C485" s="102" t="s">
        <v>860</v>
      </c>
      <c r="D485" s="93">
        <f>D484+1</f>
        <v>433</v>
      </c>
      <c r="E485" s="95" t="s">
        <v>478</v>
      </c>
      <c r="F485" s="96">
        <v>4</v>
      </c>
      <c r="G485" s="109" t="s">
        <v>477</v>
      </c>
      <c r="H485" s="103"/>
      <c r="I485" s="110"/>
      <c r="J485" s="104">
        <f t="shared" si="175"/>
        <v>0</v>
      </c>
    </row>
    <row r="486" spans="1:10" ht="36" x14ac:dyDescent="0.35">
      <c r="A486" s="68">
        <f t="shared" si="171"/>
        <v>434</v>
      </c>
      <c r="B486" s="93"/>
      <c r="C486" s="102" t="s">
        <v>861</v>
      </c>
      <c r="D486" s="93">
        <f t="shared" si="176"/>
        <v>434</v>
      </c>
      <c r="E486" s="95" t="s">
        <v>479</v>
      </c>
      <c r="F486" s="96">
        <v>5</v>
      </c>
      <c r="G486" s="109" t="s">
        <v>477</v>
      </c>
      <c r="H486" s="103"/>
      <c r="I486" s="110"/>
      <c r="J486" s="104">
        <f t="shared" si="175"/>
        <v>0</v>
      </c>
    </row>
    <row r="487" spans="1:10" ht="36" x14ac:dyDescent="0.35">
      <c r="A487" s="68">
        <f t="shared" si="171"/>
        <v>435</v>
      </c>
      <c r="B487" s="93"/>
      <c r="C487" s="102" t="s">
        <v>862</v>
      </c>
      <c r="D487" s="93">
        <f t="shared" si="176"/>
        <v>435</v>
      </c>
      <c r="E487" s="95" t="s">
        <v>480</v>
      </c>
      <c r="F487" s="96">
        <v>3</v>
      </c>
      <c r="G487" s="109" t="s">
        <v>477</v>
      </c>
      <c r="H487" s="103"/>
      <c r="I487" s="110"/>
      <c r="J487" s="104">
        <f t="shared" si="175"/>
        <v>0</v>
      </c>
    </row>
    <row r="488" spans="1:10" ht="36" x14ac:dyDescent="0.35">
      <c r="A488" s="68">
        <f t="shared" si="171"/>
        <v>436</v>
      </c>
      <c r="B488" s="93"/>
      <c r="C488" s="102" t="s">
        <v>863</v>
      </c>
      <c r="D488" s="93">
        <f t="shared" si="176"/>
        <v>436</v>
      </c>
      <c r="E488" s="95" t="s">
        <v>481</v>
      </c>
      <c r="F488" s="96">
        <v>4</v>
      </c>
      <c r="G488" s="109" t="s">
        <v>477</v>
      </c>
      <c r="H488" s="103"/>
      <c r="I488" s="110"/>
      <c r="J488" s="104">
        <f t="shared" si="175"/>
        <v>0</v>
      </c>
    </row>
    <row r="489" spans="1:10" ht="36" x14ac:dyDescent="0.35">
      <c r="A489" s="68">
        <f t="shared" si="171"/>
        <v>437</v>
      </c>
      <c r="B489" s="93"/>
      <c r="C489" s="102" t="s">
        <v>864</v>
      </c>
      <c r="D489" s="93">
        <f>D488+1</f>
        <v>437</v>
      </c>
      <c r="E489" s="95" t="s">
        <v>482</v>
      </c>
      <c r="F489" s="96">
        <v>2</v>
      </c>
      <c r="G489" s="109" t="s">
        <v>477</v>
      </c>
      <c r="H489" s="103"/>
      <c r="I489" s="110"/>
      <c r="J489" s="104">
        <f t="shared" si="175"/>
        <v>0</v>
      </c>
    </row>
    <row r="490" spans="1:10" ht="36" x14ac:dyDescent="0.35">
      <c r="A490" s="68">
        <f t="shared" si="171"/>
        <v>438</v>
      </c>
      <c r="B490" s="93"/>
      <c r="C490" s="102" t="s">
        <v>865</v>
      </c>
      <c r="D490" s="93">
        <f>D489+1</f>
        <v>438</v>
      </c>
      <c r="E490" s="95" t="s">
        <v>483</v>
      </c>
      <c r="F490" s="96">
        <v>4</v>
      </c>
      <c r="G490" s="109" t="s">
        <v>477</v>
      </c>
      <c r="H490" s="103"/>
      <c r="I490" s="110"/>
      <c r="J490" s="104">
        <f t="shared" si="175"/>
        <v>0</v>
      </c>
    </row>
    <row r="491" spans="1:10" ht="36" x14ac:dyDescent="0.35">
      <c r="A491" s="68">
        <f t="shared" si="171"/>
        <v>439</v>
      </c>
      <c r="B491" s="93"/>
      <c r="C491" s="102" t="s">
        <v>866</v>
      </c>
      <c r="D491" s="93">
        <f t="shared" ref="D491:D509" si="177">D490+1</f>
        <v>439</v>
      </c>
      <c r="E491" s="95" t="s">
        <v>484</v>
      </c>
      <c r="F491" s="96">
        <v>1</v>
      </c>
      <c r="G491" s="109" t="s">
        <v>477</v>
      </c>
      <c r="H491" s="103"/>
      <c r="I491" s="110"/>
      <c r="J491" s="104">
        <f t="shared" si="175"/>
        <v>0</v>
      </c>
    </row>
    <row r="492" spans="1:10" ht="54" x14ac:dyDescent="0.35">
      <c r="A492" s="68">
        <f t="shared" si="171"/>
        <v>440</v>
      </c>
      <c r="B492" s="93"/>
      <c r="C492" s="102" t="s">
        <v>867</v>
      </c>
      <c r="D492" s="93">
        <f t="shared" si="177"/>
        <v>440</v>
      </c>
      <c r="E492" s="95" t="s">
        <v>485</v>
      </c>
      <c r="F492" s="96">
        <v>1007.4</v>
      </c>
      <c r="G492" s="109" t="s">
        <v>40</v>
      </c>
      <c r="H492" s="103"/>
      <c r="I492" s="110"/>
      <c r="J492" s="104">
        <f t="shared" si="175"/>
        <v>0</v>
      </c>
    </row>
    <row r="493" spans="1:10" ht="54" x14ac:dyDescent="0.35">
      <c r="A493" s="68">
        <f>+A492+1</f>
        <v>441</v>
      </c>
      <c r="B493" s="93"/>
      <c r="C493" s="102" t="s">
        <v>868</v>
      </c>
      <c r="D493" s="93">
        <f t="shared" si="177"/>
        <v>441</v>
      </c>
      <c r="E493" s="95" t="s">
        <v>486</v>
      </c>
      <c r="F493" s="96">
        <v>10</v>
      </c>
      <c r="G493" s="109" t="s">
        <v>76</v>
      </c>
      <c r="H493" s="103"/>
      <c r="I493" s="110"/>
      <c r="J493" s="104">
        <f t="shared" si="175"/>
        <v>0</v>
      </c>
    </row>
    <row r="494" spans="1:10" ht="54" x14ac:dyDescent="0.35">
      <c r="A494" s="68">
        <f t="shared" si="171"/>
        <v>442</v>
      </c>
      <c r="B494" s="93"/>
      <c r="C494" s="102" t="s">
        <v>869</v>
      </c>
      <c r="D494" s="93">
        <f t="shared" si="177"/>
        <v>442</v>
      </c>
      <c r="E494" s="95" t="s">
        <v>487</v>
      </c>
      <c r="F494" s="96">
        <v>10</v>
      </c>
      <c r="G494" s="109" t="s">
        <v>76</v>
      </c>
      <c r="H494" s="103"/>
      <c r="I494" s="110"/>
      <c r="J494" s="104">
        <f t="shared" si="175"/>
        <v>0</v>
      </c>
    </row>
    <row r="495" spans="1:10" ht="54" x14ac:dyDescent="0.35">
      <c r="A495" s="68">
        <f t="shared" si="171"/>
        <v>443</v>
      </c>
      <c r="B495" s="93"/>
      <c r="C495" s="102" t="s">
        <v>870</v>
      </c>
      <c r="D495" s="93">
        <f t="shared" si="177"/>
        <v>443</v>
      </c>
      <c r="E495" s="95" t="s">
        <v>488</v>
      </c>
      <c r="F495" s="96">
        <v>10</v>
      </c>
      <c r="G495" s="109" t="s">
        <v>76</v>
      </c>
      <c r="H495" s="103"/>
      <c r="I495" s="110"/>
      <c r="J495" s="104">
        <f t="shared" si="175"/>
        <v>0</v>
      </c>
    </row>
    <row r="496" spans="1:10" ht="54" x14ac:dyDescent="0.35">
      <c r="A496" s="68">
        <f t="shared" si="171"/>
        <v>444</v>
      </c>
      <c r="B496" s="93"/>
      <c r="C496" s="102" t="s">
        <v>871</v>
      </c>
      <c r="D496" s="93">
        <f t="shared" si="177"/>
        <v>444</v>
      </c>
      <c r="E496" s="95" t="s">
        <v>489</v>
      </c>
      <c r="F496" s="96">
        <v>10</v>
      </c>
      <c r="G496" s="109" t="s">
        <v>76</v>
      </c>
      <c r="H496" s="103"/>
      <c r="I496" s="110"/>
      <c r="J496" s="104">
        <f t="shared" si="175"/>
        <v>0</v>
      </c>
    </row>
    <row r="497" spans="1:10" ht="72" x14ac:dyDescent="0.35">
      <c r="A497" s="68">
        <f t="shared" si="171"/>
        <v>445</v>
      </c>
      <c r="B497" s="93"/>
      <c r="C497" s="102" t="s">
        <v>872</v>
      </c>
      <c r="D497" s="93">
        <f>D496+1</f>
        <v>445</v>
      </c>
      <c r="E497" s="95" t="s">
        <v>490</v>
      </c>
      <c r="F497" s="96">
        <v>1007.4</v>
      </c>
      <c r="G497" s="109" t="s">
        <v>40</v>
      </c>
      <c r="H497" s="103"/>
      <c r="I497" s="110"/>
      <c r="J497" s="104">
        <f t="shared" si="175"/>
        <v>0</v>
      </c>
    </row>
    <row r="498" spans="1:10" ht="54" x14ac:dyDescent="0.35">
      <c r="A498" s="68">
        <f>+A497+1</f>
        <v>446</v>
      </c>
      <c r="B498" s="93"/>
      <c r="C498" s="102" t="s">
        <v>873</v>
      </c>
      <c r="D498" s="93">
        <f>D497+1</f>
        <v>446</v>
      </c>
      <c r="E498" s="95" t="s">
        <v>491</v>
      </c>
      <c r="F498" s="96">
        <v>10</v>
      </c>
      <c r="G498" s="109" t="s">
        <v>76</v>
      </c>
      <c r="H498" s="103"/>
      <c r="I498" s="110"/>
      <c r="J498" s="104">
        <f t="shared" si="175"/>
        <v>0</v>
      </c>
    </row>
    <row r="499" spans="1:10" ht="54" x14ac:dyDescent="0.35">
      <c r="A499" s="68">
        <f t="shared" si="171"/>
        <v>447</v>
      </c>
      <c r="B499" s="93"/>
      <c r="C499" s="102" t="s">
        <v>874</v>
      </c>
      <c r="D499" s="93">
        <f>D498+1</f>
        <v>447</v>
      </c>
      <c r="E499" s="95" t="s">
        <v>492</v>
      </c>
      <c r="F499" s="96">
        <v>10</v>
      </c>
      <c r="G499" s="109" t="s">
        <v>76</v>
      </c>
      <c r="H499" s="103"/>
      <c r="I499" s="110"/>
      <c r="J499" s="104">
        <f t="shared" si="175"/>
        <v>0</v>
      </c>
    </row>
    <row r="500" spans="1:10" ht="54" x14ac:dyDescent="0.35">
      <c r="A500" s="68">
        <f t="shared" si="171"/>
        <v>448</v>
      </c>
      <c r="B500" s="93"/>
      <c r="C500" s="102" t="s">
        <v>875</v>
      </c>
      <c r="D500" s="93">
        <f t="shared" si="177"/>
        <v>448</v>
      </c>
      <c r="E500" s="95" t="s">
        <v>493</v>
      </c>
      <c r="F500" s="96">
        <v>10</v>
      </c>
      <c r="G500" s="109" t="s">
        <v>76</v>
      </c>
      <c r="H500" s="103"/>
      <c r="I500" s="110"/>
      <c r="J500" s="104">
        <f t="shared" si="175"/>
        <v>0</v>
      </c>
    </row>
    <row r="501" spans="1:10" ht="54" x14ac:dyDescent="0.35">
      <c r="A501" s="68">
        <f t="shared" si="171"/>
        <v>449</v>
      </c>
      <c r="B501" s="93"/>
      <c r="C501" s="102" t="s">
        <v>876</v>
      </c>
      <c r="D501" s="93">
        <f t="shared" si="177"/>
        <v>449</v>
      </c>
      <c r="E501" s="95" t="s">
        <v>494</v>
      </c>
      <c r="F501" s="96">
        <v>10</v>
      </c>
      <c r="G501" s="109" t="s">
        <v>76</v>
      </c>
      <c r="H501" s="103"/>
      <c r="I501" s="110"/>
      <c r="J501" s="104">
        <f t="shared" si="175"/>
        <v>0</v>
      </c>
    </row>
    <row r="502" spans="1:10" ht="72" x14ac:dyDescent="0.35">
      <c r="A502" s="68">
        <f>A501+1</f>
        <v>450</v>
      </c>
      <c r="B502" s="93"/>
      <c r="C502" s="102" t="s">
        <v>877</v>
      </c>
      <c r="D502" s="93">
        <f t="shared" si="177"/>
        <v>450</v>
      </c>
      <c r="E502" s="95" t="s">
        <v>495</v>
      </c>
      <c r="F502" s="96">
        <v>1007.4</v>
      </c>
      <c r="G502" s="109" t="s">
        <v>40</v>
      </c>
      <c r="H502" s="103"/>
      <c r="I502" s="110"/>
      <c r="J502" s="104">
        <f t="shared" si="175"/>
        <v>0</v>
      </c>
    </row>
    <row r="503" spans="1:10" ht="54" x14ac:dyDescent="0.35">
      <c r="A503" s="68">
        <f>+A502+1</f>
        <v>451</v>
      </c>
      <c r="B503" s="93"/>
      <c r="C503" s="102" t="s">
        <v>878</v>
      </c>
      <c r="D503" s="93">
        <f t="shared" si="177"/>
        <v>451</v>
      </c>
      <c r="E503" s="95" t="s">
        <v>496</v>
      </c>
      <c r="F503" s="96">
        <v>10</v>
      </c>
      <c r="G503" s="109" t="s">
        <v>76</v>
      </c>
      <c r="H503" s="103"/>
      <c r="I503" s="110"/>
      <c r="J503" s="104">
        <f t="shared" si="175"/>
        <v>0</v>
      </c>
    </row>
    <row r="504" spans="1:10" ht="54" x14ac:dyDescent="0.35">
      <c r="A504" s="68">
        <f t="shared" ref="A504:A512" si="178">A503+1</f>
        <v>452</v>
      </c>
      <c r="B504" s="93"/>
      <c r="C504" s="102" t="s">
        <v>879</v>
      </c>
      <c r="D504" s="93">
        <f t="shared" si="177"/>
        <v>452</v>
      </c>
      <c r="E504" s="95" t="s">
        <v>497</v>
      </c>
      <c r="F504" s="96">
        <v>10</v>
      </c>
      <c r="G504" s="109" t="s">
        <v>76</v>
      </c>
      <c r="H504" s="103"/>
      <c r="I504" s="110"/>
      <c r="J504" s="104">
        <f t="shared" si="175"/>
        <v>0</v>
      </c>
    </row>
    <row r="505" spans="1:10" ht="54" x14ac:dyDescent="0.35">
      <c r="A505" s="68">
        <f t="shared" si="178"/>
        <v>453</v>
      </c>
      <c r="B505" s="93"/>
      <c r="C505" s="102" t="s">
        <v>880</v>
      </c>
      <c r="D505" s="93">
        <f t="shared" si="177"/>
        <v>453</v>
      </c>
      <c r="E505" s="95" t="s">
        <v>498</v>
      </c>
      <c r="F505" s="96">
        <v>10</v>
      </c>
      <c r="G505" s="109" t="s">
        <v>76</v>
      </c>
      <c r="H505" s="103"/>
      <c r="I505" s="110"/>
      <c r="J505" s="104">
        <f t="shared" si="175"/>
        <v>0</v>
      </c>
    </row>
    <row r="506" spans="1:10" ht="54" x14ac:dyDescent="0.35">
      <c r="A506" s="68">
        <f t="shared" si="178"/>
        <v>454</v>
      </c>
      <c r="B506" s="93"/>
      <c r="C506" s="102" t="s">
        <v>881</v>
      </c>
      <c r="D506" s="93">
        <f t="shared" si="177"/>
        <v>454</v>
      </c>
      <c r="E506" s="95" t="s">
        <v>499</v>
      </c>
      <c r="F506" s="96">
        <v>10</v>
      </c>
      <c r="G506" s="109" t="s">
        <v>40</v>
      </c>
      <c r="H506" s="103"/>
      <c r="I506" s="110"/>
      <c r="J506" s="104">
        <f t="shared" si="175"/>
        <v>0</v>
      </c>
    </row>
    <row r="507" spans="1:10" ht="54" x14ac:dyDescent="0.35">
      <c r="A507" s="68">
        <f t="shared" si="178"/>
        <v>455</v>
      </c>
      <c r="B507" s="93"/>
      <c r="C507" s="102" t="s">
        <v>882</v>
      </c>
      <c r="D507" s="93">
        <f t="shared" si="177"/>
        <v>455</v>
      </c>
      <c r="E507" s="95" t="s">
        <v>500</v>
      </c>
      <c r="F507" s="96">
        <v>1007.4</v>
      </c>
      <c r="G507" s="109" t="s">
        <v>40</v>
      </c>
      <c r="H507" s="103"/>
      <c r="I507" s="110"/>
      <c r="J507" s="104">
        <f t="shared" ref="J507:J513" si="179">ROUND(F507*I507,2)</f>
        <v>0</v>
      </c>
    </row>
    <row r="508" spans="1:10" ht="54" x14ac:dyDescent="0.35">
      <c r="A508" s="68">
        <f>+A507+1</f>
        <v>456</v>
      </c>
      <c r="B508" s="93"/>
      <c r="C508" s="102" t="s">
        <v>883</v>
      </c>
      <c r="D508" s="93">
        <f t="shared" si="177"/>
        <v>456</v>
      </c>
      <c r="E508" s="95" t="s">
        <v>501</v>
      </c>
      <c r="F508" s="96">
        <v>10</v>
      </c>
      <c r="G508" s="109" t="s">
        <v>76</v>
      </c>
      <c r="H508" s="103"/>
      <c r="I508" s="110"/>
      <c r="J508" s="104">
        <f t="shared" si="179"/>
        <v>0</v>
      </c>
    </row>
    <row r="509" spans="1:10" ht="54" x14ac:dyDescent="0.35">
      <c r="A509" s="68">
        <f t="shared" si="178"/>
        <v>457</v>
      </c>
      <c r="B509" s="93"/>
      <c r="C509" s="102" t="s">
        <v>884</v>
      </c>
      <c r="D509" s="93">
        <f t="shared" si="177"/>
        <v>457</v>
      </c>
      <c r="E509" s="95" t="s">
        <v>502</v>
      </c>
      <c r="F509" s="96">
        <v>10</v>
      </c>
      <c r="G509" s="109" t="s">
        <v>76</v>
      </c>
      <c r="H509" s="103"/>
      <c r="I509" s="110"/>
      <c r="J509" s="104">
        <f t="shared" si="179"/>
        <v>0</v>
      </c>
    </row>
    <row r="510" spans="1:10" ht="54" x14ac:dyDescent="0.35">
      <c r="A510" s="68">
        <f t="shared" si="178"/>
        <v>458</v>
      </c>
      <c r="B510" s="93"/>
      <c r="C510" s="102" t="s">
        <v>885</v>
      </c>
      <c r="D510" s="93">
        <f>D509+1</f>
        <v>458</v>
      </c>
      <c r="E510" s="95" t="s">
        <v>503</v>
      </c>
      <c r="F510" s="96">
        <v>10</v>
      </c>
      <c r="G510" s="109" t="s">
        <v>76</v>
      </c>
      <c r="H510" s="103"/>
      <c r="I510" s="110"/>
      <c r="J510" s="104">
        <f t="shared" si="179"/>
        <v>0</v>
      </c>
    </row>
    <row r="511" spans="1:10" ht="54" x14ac:dyDescent="0.35">
      <c r="A511" s="68">
        <f t="shared" si="178"/>
        <v>459</v>
      </c>
      <c r="B511" s="93"/>
      <c r="C511" s="102" t="s">
        <v>886</v>
      </c>
      <c r="D511" s="93">
        <f t="shared" ref="D511:D513" si="180">D510+1</f>
        <v>459</v>
      </c>
      <c r="E511" s="95" t="s">
        <v>504</v>
      </c>
      <c r="F511" s="96">
        <v>10</v>
      </c>
      <c r="G511" s="109" t="s">
        <v>76</v>
      </c>
      <c r="H511" s="103"/>
      <c r="I511" s="110"/>
      <c r="J511" s="104">
        <f t="shared" si="179"/>
        <v>0</v>
      </c>
    </row>
    <row r="512" spans="1:10" ht="36" x14ac:dyDescent="0.35">
      <c r="A512" s="68">
        <f t="shared" si="178"/>
        <v>460</v>
      </c>
      <c r="B512" s="93"/>
      <c r="C512" s="102" t="s">
        <v>887</v>
      </c>
      <c r="D512" s="93">
        <f t="shared" si="180"/>
        <v>460</v>
      </c>
      <c r="E512" s="95" t="s">
        <v>505</v>
      </c>
      <c r="F512" s="96">
        <v>52</v>
      </c>
      <c r="G512" s="109" t="s">
        <v>76</v>
      </c>
      <c r="H512" s="103"/>
      <c r="I512" s="110"/>
      <c r="J512" s="104">
        <f t="shared" si="179"/>
        <v>0</v>
      </c>
    </row>
    <row r="513" spans="1:10" ht="54" x14ac:dyDescent="0.35">
      <c r="A513" s="68">
        <f>+A512+1</f>
        <v>461</v>
      </c>
      <c r="B513" s="93"/>
      <c r="C513" s="102" t="s">
        <v>888</v>
      </c>
      <c r="D513" s="93">
        <f t="shared" si="180"/>
        <v>461</v>
      </c>
      <c r="E513" s="95" t="s">
        <v>506</v>
      </c>
      <c r="F513" s="96">
        <v>52</v>
      </c>
      <c r="G513" s="109" t="s">
        <v>76</v>
      </c>
      <c r="H513" s="103"/>
      <c r="I513" s="110"/>
      <c r="J513" s="104">
        <f t="shared" si="179"/>
        <v>0</v>
      </c>
    </row>
    <row r="514" spans="1:10" x14ac:dyDescent="0.35">
      <c r="A514" s="81"/>
      <c r="B514" s="51"/>
      <c r="C514" s="44"/>
      <c r="D514" s="45" t="s">
        <v>507</v>
      </c>
      <c r="E514" s="82" t="s">
        <v>508</v>
      </c>
      <c r="F514" s="63"/>
      <c r="G514" s="52"/>
      <c r="H514" s="48"/>
      <c r="I514" s="53"/>
      <c r="J514" s="54"/>
    </row>
    <row r="515" spans="1:10" ht="54" x14ac:dyDescent="0.35">
      <c r="A515" s="68">
        <f>+A513+1</f>
        <v>462</v>
      </c>
      <c r="B515" s="93" t="s">
        <v>52</v>
      </c>
      <c r="C515" s="102" t="s">
        <v>749</v>
      </c>
      <c r="D515" s="93">
        <f>D513+1</f>
        <v>462</v>
      </c>
      <c r="E515" s="95" t="s">
        <v>509</v>
      </c>
      <c r="F515" s="96">
        <v>7.5</v>
      </c>
      <c r="G515" s="109" t="s">
        <v>27</v>
      </c>
      <c r="H515" s="103"/>
      <c r="I515" s="110"/>
      <c r="J515" s="104">
        <f t="shared" ref="J515:J546" si="181">ROUND(F515*I515,2)</f>
        <v>0</v>
      </c>
    </row>
    <row r="516" spans="1:10" ht="36" x14ac:dyDescent="0.35">
      <c r="A516" s="68">
        <f>A515+1</f>
        <v>463</v>
      </c>
      <c r="B516" s="93" t="str">
        <f>+B24</f>
        <v>N-LEG-3/16
N-CTR-CAR-1-01-013</v>
      </c>
      <c r="C516" s="102" t="str">
        <f>+C24</f>
        <v>EP-CIV 01</v>
      </c>
      <c r="D516" s="93">
        <f t="shared" ref="D516:D528" si="182">+D515+1</f>
        <v>463</v>
      </c>
      <c r="E516" s="95" t="str">
        <f>+E24</f>
        <v>Carga y acarreo de material producto de las excavaciones, despalme, desmonte, corte y/o demoliciones no aprovechables, incluye: disposición final, mano obra, maquinaria, equipo, herramienta y todo lo necesario para su correcta ejecución. P.U.O.T.</v>
      </c>
      <c r="F516" s="96">
        <v>7.5</v>
      </c>
      <c r="G516" s="109" t="str">
        <f>+G24</f>
        <v>M3</v>
      </c>
      <c r="H516" s="103"/>
      <c r="I516" s="110"/>
      <c r="J516" s="104">
        <f t="shared" si="181"/>
        <v>0</v>
      </c>
    </row>
    <row r="517" spans="1:10" ht="36" x14ac:dyDescent="0.35">
      <c r="A517" s="68">
        <f t="shared" ref="A517:A564" si="183">A516+1</f>
        <v>464</v>
      </c>
      <c r="B517" s="93"/>
      <c r="C517" s="102" t="s">
        <v>889</v>
      </c>
      <c r="D517" s="93">
        <f t="shared" si="182"/>
        <v>464</v>
      </c>
      <c r="E517" s="95" t="s">
        <v>510</v>
      </c>
      <c r="F517" s="96">
        <v>1</v>
      </c>
      <c r="G517" s="109" t="s">
        <v>511</v>
      </c>
      <c r="H517" s="103"/>
      <c r="I517" s="110"/>
      <c r="J517" s="104">
        <f t="shared" si="181"/>
        <v>0</v>
      </c>
    </row>
    <row r="518" spans="1:10" ht="36" x14ac:dyDescent="0.35">
      <c r="A518" s="68">
        <f t="shared" si="183"/>
        <v>465</v>
      </c>
      <c r="B518" s="93"/>
      <c r="C518" s="102" t="s">
        <v>890</v>
      </c>
      <c r="D518" s="93">
        <f t="shared" si="182"/>
        <v>465</v>
      </c>
      <c r="E518" s="95" t="s">
        <v>512</v>
      </c>
      <c r="F518" s="96">
        <v>1</v>
      </c>
      <c r="G518" s="109" t="s">
        <v>511</v>
      </c>
      <c r="H518" s="103"/>
      <c r="I518" s="110"/>
      <c r="J518" s="104">
        <f t="shared" si="181"/>
        <v>0</v>
      </c>
    </row>
    <row r="519" spans="1:10" ht="36" x14ac:dyDescent="0.35">
      <c r="A519" s="68">
        <f t="shared" si="183"/>
        <v>466</v>
      </c>
      <c r="B519" s="93"/>
      <c r="C519" s="102" t="s">
        <v>891</v>
      </c>
      <c r="D519" s="93">
        <f t="shared" si="182"/>
        <v>466</v>
      </c>
      <c r="E519" s="95" t="s">
        <v>513</v>
      </c>
      <c r="F519" s="96">
        <v>500</v>
      </c>
      <c r="G519" s="109" t="s">
        <v>514</v>
      </c>
      <c r="H519" s="103"/>
      <c r="I519" s="110"/>
      <c r="J519" s="104">
        <f t="shared" si="181"/>
        <v>0</v>
      </c>
    </row>
    <row r="520" spans="1:10" ht="108" x14ac:dyDescent="0.35">
      <c r="A520" s="68">
        <f>+A519+1</f>
        <v>467</v>
      </c>
      <c r="B520" s="93"/>
      <c r="C520" s="102" t="s">
        <v>892</v>
      </c>
      <c r="D520" s="93">
        <f>+D519+1</f>
        <v>467</v>
      </c>
      <c r="E520" s="95" t="s">
        <v>515</v>
      </c>
      <c r="F520" s="96">
        <v>384</v>
      </c>
      <c r="G520" s="109" t="s">
        <v>94</v>
      </c>
      <c r="H520" s="103"/>
      <c r="I520" s="110"/>
      <c r="J520" s="104">
        <f t="shared" si="181"/>
        <v>0</v>
      </c>
    </row>
    <row r="521" spans="1:10" ht="54" x14ac:dyDescent="0.35">
      <c r="A521" s="68">
        <f t="shared" ref="A521:A524" si="184">+A520+1</f>
        <v>468</v>
      </c>
      <c r="B521" s="93"/>
      <c r="C521" s="102" t="s">
        <v>893</v>
      </c>
      <c r="D521" s="93">
        <f t="shared" ref="D521:D524" si="185">+D520+1</f>
        <v>468</v>
      </c>
      <c r="E521" s="95" t="s">
        <v>516</v>
      </c>
      <c r="F521" s="96">
        <v>11328.77</v>
      </c>
      <c r="G521" s="109" t="s">
        <v>517</v>
      </c>
      <c r="H521" s="103"/>
      <c r="I521" s="110"/>
      <c r="J521" s="104">
        <f t="shared" si="181"/>
        <v>0</v>
      </c>
    </row>
    <row r="522" spans="1:10" ht="54" x14ac:dyDescent="0.35">
      <c r="A522" s="68">
        <f t="shared" si="184"/>
        <v>469</v>
      </c>
      <c r="B522" s="93"/>
      <c r="C522" s="102" t="s">
        <v>894</v>
      </c>
      <c r="D522" s="93">
        <f t="shared" si="185"/>
        <v>469</v>
      </c>
      <c r="E522" s="95" t="s">
        <v>518</v>
      </c>
      <c r="F522" s="96">
        <v>6088.19</v>
      </c>
      <c r="G522" s="109" t="s">
        <v>517</v>
      </c>
      <c r="H522" s="103"/>
      <c r="I522" s="110"/>
      <c r="J522" s="104">
        <f t="shared" si="181"/>
        <v>0</v>
      </c>
    </row>
    <row r="523" spans="1:10" ht="72" x14ac:dyDescent="0.35">
      <c r="A523" s="68">
        <f t="shared" si="184"/>
        <v>470</v>
      </c>
      <c r="B523" s="93"/>
      <c r="C523" s="102" t="s">
        <v>895</v>
      </c>
      <c r="D523" s="93">
        <f t="shared" si="185"/>
        <v>470</v>
      </c>
      <c r="E523" s="95" t="s">
        <v>519</v>
      </c>
      <c r="F523" s="96">
        <v>735.41</v>
      </c>
      <c r="G523" s="109" t="s">
        <v>517</v>
      </c>
      <c r="H523" s="103"/>
      <c r="I523" s="110"/>
      <c r="J523" s="104">
        <f t="shared" si="181"/>
        <v>0</v>
      </c>
    </row>
    <row r="524" spans="1:10" ht="36" x14ac:dyDescent="0.35">
      <c r="A524" s="68">
        <f t="shared" si="184"/>
        <v>471</v>
      </c>
      <c r="B524" s="93"/>
      <c r="C524" s="102" t="s">
        <v>896</v>
      </c>
      <c r="D524" s="93">
        <f t="shared" si="185"/>
        <v>471</v>
      </c>
      <c r="E524" s="95" t="s">
        <v>520</v>
      </c>
      <c r="F524" s="96">
        <v>96</v>
      </c>
      <c r="G524" s="109" t="s">
        <v>94</v>
      </c>
      <c r="H524" s="103"/>
      <c r="I524" s="110"/>
      <c r="J524" s="104">
        <f t="shared" si="181"/>
        <v>0</v>
      </c>
    </row>
    <row r="525" spans="1:10" ht="72" x14ac:dyDescent="0.35">
      <c r="A525" s="68">
        <f>+A524+1</f>
        <v>472</v>
      </c>
      <c r="B525" s="93" t="str">
        <f>+B50</f>
        <v>N-CTR-CAR-1-02-003</v>
      </c>
      <c r="C525" s="102" t="str">
        <f>+C50</f>
        <v>EP-CIV 06</v>
      </c>
      <c r="D525" s="93">
        <f>+D524+1</f>
        <v>472</v>
      </c>
      <c r="E525"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25" s="96">
        <v>75.400000000000006</v>
      </c>
      <c r="G525" s="109" t="str">
        <f>+G50</f>
        <v>M3</v>
      </c>
      <c r="H525" s="103"/>
      <c r="I525" s="110"/>
      <c r="J525" s="104">
        <f t="shared" si="181"/>
        <v>0</v>
      </c>
    </row>
    <row r="526" spans="1:10" ht="72" x14ac:dyDescent="0.35">
      <c r="A526" s="68">
        <f t="shared" si="183"/>
        <v>473</v>
      </c>
      <c r="B526" s="93" t="str">
        <f>+B92</f>
        <v>N-CTR-CAR-1-02-003</v>
      </c>
      <c r="C526" s="102" t="str">
        <f>+C92</f>
        <v>EP-CIV 06D</v>
      </c>
      <c r="D526" s="93">
        <f t="shared" si="182"/>
        <v>473</v>
      </c>
      <c r="E526"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526" s="96">
        <v>54.08</v>
      </c>
      <c r="G526" s="109" t="str">
        <f>+G92</f>
        <v>M2</v>
      </c>
      <c r="H526" s="103"/>
      <c r="I526" s="110"/>
      <c r="J526" s="104">
        <f t="shared" si="181"/>
        <v>0</v>
      </c>
    </row>
    <row r="527" spans="1:10" ht="54" x14ac:dyDescent="0.35">
      <c r="A527" s="68">
        <f t="shared" si="183"/>
        <v>474</v>
      </c>
      <c r="B527" s="93" t="str">
        <f t="shared" ref="B527:C528" si="186">+B49</f>
        <v>N-CTR-CAR-1-02-004</v>
      </c>
      <c r="C527" s="102" t="str">
        <f t="shared" si="186"/>
        <v>EP-CIV 03</v>
      </c>
      <c r="D527" s="93">
        <f t="shared" si="182"/>
        <v>474</v>
      </c>
      <c r="E52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27" s="96">
        <v>6500</v>
      </c>
      <c r="G527" s="109" t="str">
        <f>+G49</f>
        <v>KG</v>
      </c>
      <c r="H527" s="103"/>
      <c r="I527" s="110"/>
      <c r="J527" s="104">
        <f t="shared" si="181"/>
        <v>0</v>
      </c>
    </row>
    <row r="528" spans="1:10" ht="72" x14ac:dyDescent="0.35">
      <c r="A528" s="68">
        <f t="shared" si="183"/>
        <v>475</v>
      </c>
      <c r="B528" s="93" t="str">
        <f t="shared" si="186"/>
        <v>N-CTR-CAR-1-02-003</v>
      </c>
      <c r="C528" s="102" t="str">
        <f t="shared" si="186"/>
        <v>EP-CIV 06</v>
      </c>
      <c r="D528" s="93">
        <f t="shared" si="182"/>
        <v>475</v>
      </c>
      <c r="E528"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28" s="96">
        <v>37.24</v>
      </c>
      <c r="G528" s="109" t="str">
        <f>+G50</f>
        <v>M3</v>
      </c>
      <c r="H528" s="103"/>
      <c r="I528" s="110"/>
      <c r="J528" s="104">
        <f t="shared" si="181"/>
        <v>0</v>
      </c>
    </row>
    <row r="529" spans="1:10" ht="54" x14ac:dyDescent="0.35">
      <c r="A529" s="68">
        <f t="shared" si="183"/>
        <v>476</v>
      </c>
      <c r="B529" s="93"/>
      <c r="C529" s="102" t="s">
        <v>897</v>
      </c>
      <c r="D529" s="93">
        <f t="shared" ref="D529:D564" si="187">D528+1</f>
        <v>476</v>
      </c>
      <c r="E529" s="95" t="s">
        <v>730</v>
      </c>
      <c r="F529" s="96">
        <v>8</v>
      </c>
      <c r="G529" s="109" t="s">
        <v>76</v>
      </c>
      <c r="H529" s="103"/>
      <c r="I529" s="110"/>
      <c r="J529" s="104">
        <f t="shared" si="181"/>
        <v>0</v>
      </c>
    </row>
    <row r="530" spans="1:10" ht="54" x14ac:dyDescent="0.35">
      <c r="A530" s="68">
        <f t="shared" si="183"/>
        <v>477</v>
      </c>
      <c r="B530" s="93"/>
      <c r="C530" s="102" t="s">
        <v>898</v>
      </c>
      <c r="D530" s="93">
        <f t="shared" si="187"/>
        <v>477</v>
      </c>
      <c r="E530" s="95" t="s">
        <v>521</v>
      </c>
      <c r="F530" s="96">
        <v>8</v>
      </c>
      <c r="G530" s="109" t="s">
        <v>76</v>
      </c>
      <c r="H530" s="103"/>
      <c r="I530" s="110"/>
      <c r="J530" s="104">
        <f t="shared" si="181"/>
        <v>0</v>
      </c>
    </row>
    <row r="531" spans="1:10" ht="54" x14ac:dyDescent="0.35">
      <c r="A531" s="68">
        <f t="shared" si="183"/>
        <v>478</v>
      </c>
      <c r="B531" s="93"/>
      <c r="C531" s="102" t="s">
        <v>899</v>
      </c>
      <c r="D531" s="93">
        <f t="shared" si="187"/>
        <v>478</v>
      </c>
      <c r="E531" s="95" t="s">
        <v>731</v>
      </c>
      <c r="F531" s="96">
        <v>8</v>
      </c>
      <c r="G531" s="109" t="s">
        <v>76</v>
      </c>
      <c r="H531" s="103"/>
      <c r="I531" s="110"/>
      <c r="J531" s="104">
        <f t="shared" si="181"/>
        <v>0</v>
      </c>
    </row>
    <row r="532" spans="1:10" ht="54" x14ac:dyDescent="0.35">
      <c r="A532" s="68">
        <f t="shared" si="183"/>
        <v>479</v>
      </c>
      <c r="B532" s="93"/>
      <c r="C532" s="102" t="s">
        <v>900</v>
      </c>
      <c r="D532" s="93">
        <f t="shared" si="187"/>
        <v>479</v>
      </c>
      <c r="E532" s="95" t="s">
        <v>732</v>
      </c>
      <c r="F532" s="96">
        <v>8</v>
      </c>
      <c r="G532" s="109" t="s">
        <v>76</v>
      </c>
      <c r="H532" s="103"/>
      <c r="I532" s="110"/>
      <c r="J532" s="104">
        <f t="shared" si="181"/>
        <v>0</v>
      </c>
    </row>
    <row r="533" spans="1:10" ht="54" x14ac:dyDescent="0.35">
      <c r="A533" s="68">
        <f t="shared" si="183"/>
        <v>480</v>
      </c>
      <c r="B533" s="93"/>
      <c r="C533" s="102" t="s">
        <v>901</v>
      </c>
      <c r="D533" s="93">
        <f t="shared" si="187"/>
        <v>480</v>
      </c>
      <c r="E533" s="95" t="s">
        <v>733</v>
      </c>
      <c r="F533" s="96">
        <v>32</v>
      </c>
      <c r="G533" s="109" t="s">
        <v>76</v>
      </c>
      <c r="H533" s="103"/>
      <c r="I533" s="110"/>
      <c r="J533" s="104">
        <f t="shared" si="181"/>
        <v>0</v>
      </c>
    </row>
    <row r="534" spans="1:10" ht="36" x14ac:dyDescent="0.35">
      <c r="A534" s="68">
        <f t="shared" si="183"/>
        <v>481</v>
      </c>
      <c r="B534" s="93"/>
      <c r="C534" s="102" t="s">
        <v>902</v>
      </c>
      <c r="D534" s="93">
        <f t="shared" si="187"/>
        <v>481</v>
      </c>
      <c r="E534" s="95" t="s">
        <v>522</v>
      </c>
      <c r="F534" s="96">
        <v>17.12</v>
      </c>
      <c r="G534" s="109" t="s">
        <v>88</v>
      </c>
      <c r="H534" s="103"/>
      <c r="I534" s="110"/>
      <c r="J534" s="104">
        <f t="shared" si="181"/>
        <v>0</v>
      </c>
    </row>
    <row r="535" spans="1:10" ht="36" x14ac:dyDescent="0.35">
      <c r="A535" s="68">
        <f t="shared" si="183"/>
        <v>482</v>
      </c>
      <c r="B535" s="93"/>
      <c r="C535" s="102" t="s">
        <v>903</v>
      </c>
      <c r="D535" s="93">
        <f t="shared" si="187"/>
        <v>482</v>
      </c>
      <c r="E535" s="95" t="s">
        <v>523</v>
      </c>
      <c r="F535" s="96">
        <v>59.29</v>
      </c>
      <c r="G535" s="109" t="s">
        <v>88</v>
      </c>
      <c r="H535" s="103"/>
      <c r="I535" s="110"/>
      <c r="J535" s="104">
        <f t="shared" si="181"/>
        <v>0</v>
      </c>
    </row>
    <row r="536" spans="1:10" ht="36" x14ac:dyDescent="0.35">
      <c r="A536" s="68">
        <f t="shared" si="183"/>
        <v>483</v>
      </c>
      <c r="B536" s="93"/>
      <c r="C536" s="102" t="s">
        <v>904</v>
      </c>
      <c r="D536" s="93">
        <f t="shared" si="187"/>
        <v>483</v>
      </c>
      <c r="E536" s="95" t="s">
        <v>524</v>
      </c>
      <c r="F536" s="96">
        <v>17.12</v>
      </c>
      <c r="G536" s="109" t="s">
        <v>88</v>
      </c>
      <c r="H536" s="103"/>
      <c r="I536" s="110"/>
      <c r="J536" s="104">
        <f t="shared" si="181"/>
        <v>0</v>
      </c>
    </row>
    <row r="537" spans="1:10" ht="36" x14ac:dyDescent="0.35">
      <c r="A537" s="68">
        <f t="shared" si="183"/>
        <v>484</v>
      </c>
      <c r="B537" s="93"/>
      <c r="C537" s="102" t="s">
        <v>905</v>
      </c>
      <c r="D537" s="93">
        <f t="shared" si="187"/>
        <v>484</v>
      </c>
      <c r="E537" s="95" t="s">
        <v>525</v>
      </c>
      <c r="F537" s="96">
        <v>59.29</v>
      </c>
      <c r="G537" s="109" t="s">
        <v>88</v>
      </c>
      <c r="H537" s="103"/>
      <c r="I537" s="110"/>
      <c r="J537" s="104">
        <f t="shared" si="181"/>
        <v>0</v>
      </c>
    </row>
    <row r="538" spans="1:10" ht="36" x14ac:dyDescent="0.35">
      <c r="A538" s="68">
        <f t="shared" si="183"/>
        <v>485</v>
      </c>
      <c r="B538" s="93"/>
      <c r="C538" s="102" t="s">
        <v>906</v>
      </c>
      <c r="D538" s="93">
        <f t="shared" si="187"/>
        <v>485</v>
      </c>
      <c r="E538" s="95" t="s">
        <v>526</v>
      </c>
      <c r="F538" s="96">
        <v>6</v>
      </c>
      <c r="G538" s="109" t="s">
        <v>76</v>
      </c>
      <c r="H538" s="103"/>
      <c r="I538" s="110"/>
      <c r="J538" s="104">
        <f t="shared" si="181"/>
        <v>0</v>
      </c>
    </row>
    <row r="539" spans="1:10" ht="36" x14ac:dyDescent="0.35">
      <c r="A539" s="68">
        <f t="shared" si="183"/>
        <v>486</v>
      </c>
      <c r="B539" s="93"/>
      <c r="C539" s="102" t="s">
        <v>907</v>
      </c>
      <c r="D539" s="93">
        <f t="shared" si="187"/>
        <v>486</v>
      </c>
      <c r="E539" s="95" t="s">
        <v>527</v>
      </c>
      <c r="F539" s="96">
        <v>15</v>
      </c>
      <c r="G539" s="109" t="s">
        <v>76</v>
      </c>
      <c r="H539" s="103"/>
      <c r="I539" s="110"/>
      <c r="J539" s="104">
        <f t="shared" si="181"/>
        <v>0</v>
      </c>
    </row>
    <row r="540" spans="1:10" ht="36" x14ac:dyDescent="0.35">
      <c r="A540" s="68">
        <f t="shared" si="183"/>
        <v>487</v>
      </c>
      <c r="B540" s="93"/>
      <c r="C540" s="102" t="s">
        <v>908</v>
      </c>
      <c r="D540" s="93">
        <f t="shared" si="187"/>
        <v>487</v>
      </c>
      <c r="E540" s="95" t="s">
        <v>528</v>
      </c>
      <c r="F540" s="96">
        <v>12</v>
      </c>
      <c r="G540" s="109" t="s">
        <v>76</v>
      </c>
      <c r="H540" s="103"/>
      <c r="I540" s="110"/>
      <c r="J540" s="104">
        <f t="shared" si="181"/>
        <v>0</v>
      </c>
    </row>
    <row r="541" spans="1:10" ht="36" x14ac:dyDescent="0.35">
      <c r="A541" s="68">
        <f t="shared" si="183"/>
        <v>488</v>
      </c>
      <c r="B541" s="93"/>
      <c r="C541" s="102" t="s">
        <v>909</v>
      </c>
      <c r="D541" s="93">
        <f t="shared" si="187"/>
        <v>488</v>
      </c>
      <c r="E541" s="95" t="s">
        <v>529</v>
      </c>
      <c r="F541" s="96">
        <v>9</v>
      </c>
      <c r="G541" s="109" t="s">
        <v>76</v>
      </c>
      <c r="H541" s="103"/>
      <c r="I541" s="110"/>
      <c r="J541" s="104">
        <f t="shared" si="181"/>
        <v>0</v>
      </c>
    </row>
    <row r="542" spans="1:10" ht="36" x14ac:dyDescent="0.35">
      <c r="A542" s="68">
        <f t="shared" si="183"/>
        <v>489</v>
      </c>
      <c r="B542" s="93"/>
      <c r="C542" s="102" t="s">
        <v>910</v>
      </c>
      <c r="D542" s="93">
        <f t="shared" si="187"/>
        <v>489</v>
      </c>
      <c r="E542" s="95" t="s">
        <v>530</v>
      </c>
      <c r="F542" s="96">
        <v>12</v>
      </c>
      <c r="G542" s="109" t="s">
        <v>76</v>
      </c>
      <c r="H542" s="103"/>
      <c r="I542" s="110"/>
      <c r="J542" s="104">
        <f t="shared" si="181"/>
        <v>0</v>
      </c>
    </row>
    <row r="543" spans="1:10" ht="36" x14ac:dyDescent="0.35">
      <c r="A543" s="68">
        <f t="shared" si="183"/>
        <v>490</v>
      </c>
      <c r="B543" s="93"/>
      <c r="C543" s="102" t="s">
        <v>911</v>
      </c>
      <c r="D543" s="93">
        <f t="shared" si="187"/>
        <v>490</v>
      </c>
      <c r="E543" s="95" t="s">
        <v>531</v>
      </c>
      <c r="F543" s="96">
        <v>6</v>
      </c>
      <c r="G543" s="109" t="s">
        <v>76</v>
      </c>
      <c r="H543" s="103"/>
      <c r="I543" s="110"/>
      <c r="J543" s="104">
        <f t="shared" si="181"/>
        <v>0</v>
      </c>
    </row>
    <row r="544" spans="1:10" ht="36" x14ac:dyDescent="0.35">
      <c r="A544" s="68">
        <f t="shared" si="183"/>
        <v>491</v>
      </c>
      <c r="B544" s="93"/>
      <c r="C544" s="102" t="s">
        <v>912</v>
      </c>
      <c r="D544" s="93">
        <f t="shared" si="187"/>
        <v>491</v>
      </c>
      <c r="E544" s="95" t="s">
        <v>532</v>
      </c>
      <c r="F544" s="96">
        <v>12</v>
      </c>
      <c r="G544" s="109" t="s">
        <v>76</v>
      </c>
      <c r="H544" s="103"/>
      <c r="I544" s="110"/>
      <c r="J544" s="104">
        <f t="shared" si="181"/>
        <v>0</v>
      </c>
    </row>
    <row r="545" spans="1:10" ht="36" x14ac:dyDescent="0.35">
      <c r="A545" s="68">
        <f t="shared" si="183"/>
        <v>492</v>
      </c>
      <c r="B545" s="93"/>
      <c r="C545" s="102" t="s">
        <v>913</v>
      </c>
      <c r="D545" s="93">
        <f t="shared" si="187"/>
        <v>492</v>
      </c>
      <c r="E545" s="95" t="s">
        <v>533</v>
      </c>
      <c r="F545" s="96">
        <v>3</v>
      </c>
      <c r="G545" s="109" t="s">
        <v>76</v>
      </c>
      <c r="H545" s="103"/>
      <c r="I545" s="110"/>
      <c r="J545" s="104">
        <f t="shared" si="181"/>
        <v>0</v>
      </c>
    </row>
    <row r="546" spans="1:10" x14ac:dyDescent="0.35">
      <c r="A546" s="68">
        <f t="shared" si="183"/>
        <v>493</v>
      </c>
      <c r="B546" s="93"/>
      <c r="C546" s="102" t="s">
        <v>914</v>
      </c>
      <c r="D546" s="93">
        <f t="shared" si="187"/>
        <v>493</v>
      </c>
      <c r="E546" s="95" t="s">
        <v>534</v>
      </c>
      <c r="F546" s="96">
        <v>17120</v>
      </c>
      <c r="G546" s="109" t="s">
        <v>115</v>
      </c>
      <c r="H546" s="103"/>
      <c r="I546" s="110"/>
      <c r="J546" s="104">
        <f t="shared" si="181"/>
        <v>0</v>
      </c>
    </row>
    <row r="547" spans="1:10" ht="36" x14ac:dyDescent="0.35">
      <c r="A547" s="68">
        <f t="shared" si="183"/>
        <v>494</v>
      </c>
      <c r="B547" s="93"/>
      <c r="C547" s="102" t="s">
        <v>915</v>
      </c>
      <c r="D547" s="93">
        <f t="shared" si="187"/>
        <v>494</v>
      </c>
      <c r="E547" s="95" t="s">
        <v>535</v>
      </c>
      <c r="F547" s="96">
        <v>59290</v>
      </c>
      <c r="G547" s="109" t="s">
        <v>115</v>
      </c>
      <c r="H547" s="103"/>
      <c r="I547" s="110"/>
      <c r="J547" s="104">
        <f t="shared" ref="J547:J564" si="188">ROUND(F547*I547,2)</f>
        <v>0</v>
      </c>
    </row>
    <row r="548" spans="1:10" ht="36" x14ac:dyDescent="0.35">
      <c r="A548" s="68">
        <f t="shared" si="183"/>
        <v>495</v>
      </c>
      <c r="B548" s="93"/>
      <c r="C548" s="102" t="s">
        <v>916</v>
      </c>
      <c r="D548" s="93">
        <f t="shared" si="187"/>
        <v>495</v>
      </c>
      <c r="E548" s="95" t="s">
        <v>536</v>
      </c>
      <c r="F548" s="96">
        <v>17120</v>
      </c>
      <c r="G548" s="109" t="s">
        <v>115</v>
      </c>
      <c r="H548" s="103"/>
      <c r="I548" s="110"/>
      <c r="J548" s="104">
        <f t="shared" si="188"/>
        <v>0</v>
      </c>
    </row>
    <row r="549" spans="1:10" ht="54" x14ac:dyDescent="0.35">
      <c r="A549" s="68">
        <f t="shared" si="183"/>
        <v>496</v>
      </c>
      <c r="B549" s="93"/>
      <c r="C549" s="102" t="s">
        <v>917</v>
      </c>
      <c r="D549" s="93">
        <f t="shared" si="187"/>
        <v>496</v>
      </c>
      <c r="E549" s="95" t="s">
        <v>537</v>
      </c>
      <c r="F549" s="96">
        <v>59290</v>
      </c>
      <c r="G549" s="109" t="s">
        <v>115</v>
      </c>
      <c r="H549" s="103"/>
      <c r="I549" s="110"/>
      <c r="J549" s="104">
        <f t="shared" si="188"/>
        <v>0</v>
      </c>
    </row>
    <row r="550" spans="1:10" ht="54" x14ac:dyDescent="0.35">
      <c r="A550" s="68">
        <f t="shared" si="183"/>
        <v>497</v>
      </c>
      <c r="B550" s="93"/>
      <c r="C550" s="102" t="s">
        <v>918</v>
      </c>
      <c r="D550" s="93">
        <f t="shared" si="187"/>
        <v>497</v>
      </c>
      <c r="E550" s="95" t="s">
        <v>538</v>
      </c>
      <c r="F550" s="96">
        <v>17120</v>
      </c>
      <c r="G550" s="109" t="s">
        <v>115</v>
      </c>
      <c r="H550" s="103"/>
      <c r="I550" s="110"/>
      <c r="J550" s="104">
        <f t="shared" si="188"/>
        <v>0</v>
      </c>
    </row>
    <row r="551" spans="1:10" ht="54" x14ac:dyDescent="0.35">
      <c r="A551" s="68">
        <f t="shared" si="183"/>
        <v>498</v>
      </c>
      <c r="B551" s="93"/>
      <c r="C551" s="102" t="s">
        <v>919</v>
      </c>
      <c r="D551" s="93">
        <f t="shared" si="187"/>
        <v>498</v>
      </c>
      <c r="E551" s="95" t="s">
        <v>539</v>
      </c>
      <c r="F551" s="96">
        <v>59290</v>
      </c>
      <c r="G551" s="109" t="s">
        <v>115</v>
      </c>
      <c r="H551" s="103"/>
      <c r="I551" s="110"/>
      <c r="J551" s="104">
        <f t="shared" si="188"/>
        <v>0</v>
      </c>
    </row>
    <row r="552" spans="1:10" ht="36" x14ac:dyDescent="0.35">
      <c r="A552" s="68">
        <f t="shared" si="183"/>
        <v>499</v>
      </c>
      <c r="B552" s="93"/>
      <c r="C552" s="102" t="s">
        <v>920</v>
      </c>
      <c r="D552" s="93">
        <f t="shared" si="187"/>
        <v>499</v>
      </c>
      <c r="E552" s="95" t="s">
        <v>540</v>
      </c>
      <c r="F552" s="96">
        <v>17120</v>
      </c>
      <c r="G552" s="109" t="s">
        <v>115</v>
      </c>
      <c r="H552" s="103"/>
      <c r="I552" s="110"/>
      <c r="J552" s="104">
        <f t="shared" si="188"/>
        <v>0</v>
      </c>
    </row>
    <row r="553" spans="1:10" ht="36" x14ac:dyDescent="0.35">
      <c r="A553" s="68">
        <f t="shared" si="183"/>
        <v>500</v>
      </c>
      <c r="B553" s="93"/>
      <c r="C553" s="102" t="s">
        <v>921</v>
      </c>
      <c r="D553" s="93">
        <f t="shared" si="187"/>
        <v>500</v>
      </c>
      <c r="E553" s="95" t="s">
        <v>540</v>
      </c>
      <c r="F553" s="96">
        <v>59290</v>
      </c>
      <c r="G553" s="109" t="s">
        <v>115</v>
      </c>
      <c r="H553" s="103"/>
      <c r="I553" s="110"/>
      <c r="J553" s="104">
        <f t="shared" si="188"/>
        <v>0</v>
      </c>
    </row>
    <row r="554" spans="1:10" ht="36" x14ac:dyDescent="0.35">
      <c r="A554" s="68">
        <f t="shared" si="183"/>
        <v>501</v>
      </c>
      <c r="B554" s="93"/>
      <c r="C554" s="102" t="s">
        <v>922</v>
      </c>
      <c r="D554" s="93">
        <f t="shared" si="187"/>
        <v>501</v>
      </c>
      <c r="E554" s="95" t="s">
        <v>541</v>
      </c>
      <c r="F554" s="96">
        <v>7</v>
      </c>
      <c r="G554" s="109" t="s">
        <v>76</v>
      </c>
      <c r="H554" s="103"/>
      <c r="I554" s="110"/>
      <c r="J554" s="104">
        <f t="shared" si="188"/>
        <v>0</v>
      </c>
    </row>
    <row r="555" spans="1:10" ht="36" x14ac:dyDescent="0.35">
      <c r="A555" s="68">
        <f t="shared" si="183"/>
        <v>502</v>
      </c>
      <c r="B555" s="93"/>
      <c r="C555" s="102" t="s">
        <v>923</v>
      </c>
      <c r="D555" s="93">
        <f t="shared" si="187"/>
        <v>502</v>
      </c>
      <c r="E555" s="95" t="s">
        <v>542</v>
      </c>
      <c r="F555" s="96">
        <v>11</v>
      </c>
      <c r="G555" s="109" t="s">
        <v>76</v>
      </c>
      <c r="H555" s="103"/>
      <c r="I555" s="110"/>
      <c r="J555" s="104">
        <f t="shared" si="188"/>
        <v>0</v>
      </c>
    </row>
    <row r="556" spans="1:10" ht="36" x14ac:dyDescent="0.35">
      <c r="A556" s="68">
        <f t="shared" si="183"/>
        <v>503</v>
      </c>
      <c r="B556" s="93"/>
      <c r="C556" s="102" t="s">
        <v>924</v>
      </c>
      <c r="D556" s="93">
        <f t="shared" si="187"/>
        <v>503</v>
      </c>
      <c r="E556" s="95" t="s">
        <v>543</v>
      </c>
      <c r="F556" s="96">
        <v>7</v>
      </c>
      <c r="G556" s="109" t="s">
        <v>76</v>
      </c>
      <c r="H556" s="103"/>
      <c r="I556" s="110"/>
      <c r="J556" s="104">
        <f t="shared" si="188"/>
        <v>0</v>
      </c>
    </row>
    <row r="557" spans="1:10" ht="36" x14ac:dyDescent="0.35">
      <c r="A557" s="68">
        <f t="shared" si="183"/>
        <v>504</v>
      </c>
      <c r="B557" s="93"/>
      <c r="C557" s="102" t="s">
        <v>925</v>
      </c>
      <c r="D557" s="93">
        <f t="shared" si="187"/>
        <v>504</v>
      </c>
      <c r="E557" s="95" t="s">
        <v>544</v>
      </c>
      <c r="F557" s="96">
        <v>7</v>
      </c>
      <c r="G557" s="109" t="s">
        <v>76</v>
      </c>
      <c r="H557" s="103"/>
      <c r="I557" s="110"/>
      <c r="J557" s="104">
        <f t="shared" si="188"/>
        <v>0</v>
      </c>
    </row>
    <row r="558" spans="1:10" ht="36" x14ac:dyDescent="0.35">
      <c r="A558" s="68">
        <f t="shared" si="183"/>
        <v>505</v>
      </c>
      <c r="B558" s="93"/>
      <c r="C558" s="102" t="s">
        <v>926</v>
      </c>
      <c r="D558" s="93">
        <f t="shared" si="187"/>
        <v>505</v>
      </c>
      <c r="E558" s="95" t="s">
        <v>545</v>
      </c>
      <c r="F558" s="96">
        <v>11</v>
      </c>
      <c r="G558" s="109" t="s">
        <v>76</v>
      </c>
      <c r="H558" s="103"/>
      <c r="I558" s="110"/>
      <c r="J558" s="104">
        <f t="shared" si="188"/>
        <v>0</v>
      </c>
    </row>
    <row r="559" spans="1:10" ht="36" x14ac:dyDescent="0.35">
      <c r="A559" s="68">
        <f t="shared" si="183"/>
        <v>506</v>
      </c>
      <c r="B559" s="93"/>
      <c r="C559" s="102" t="s">
        <v>927</v>
      </c>
      <c r="D559" s="93">
        <f t="shared" si="187"/>
        <v>506</v>
      </c>
      <c r="E559" s="95" t="s">
        <v>546</v>
      </c>
      <c r="F559" s="96">
        <v>7</v>
      </c>
      <c r="G559" s="109" t="s">
        <v>76</v>
      </c>
      <c r="H559" s="103"/>
      <c r="I559" s="110"/>
      <c r="J559" s="104">
        <f t="shared" si="188"/>
        <v>0</v>
      </c>
    </row>
    <row r="560" spans="1:10" ht="36" x14ac:dyDescent="0.35">
      <c r="A560" s="68">
        <f t="shared" si="183"/>
        <v>507</v>
      </c>
      <c r="B560" s="93"/>
      <c r="C560" s="102" t="s">
        <v>928</v>
      </c>
      <c r="D560" s="93">
        <f t="shared" si="187"/>
        <v>507</v>
      </c>
      <c r="E560" s="95" t="s">
        <v>547</v>
      </c>
      <c r="F560" s="96">
        <v>150</v>
      </c>
      <c r="G560" s="109" t="s">
        <v>548</v>
      </c>
      <c r="H560" s="103"/>
      <c r="I560" s="110"/>
      <c r="J560" s="104">
        <f t="shared" si="188"/>
        <v>0</v>
      </c>
    </row>
    <row r="561" spans="1:10" ht="36" x14ac:dyDescent="0.35">
      <c r="A561" s="68">
        <f t="shared" si="183"/>
        <v>508</v>
      </c>
      <c r="B561" s="93"/>
      <c r="C561" s="102" t="s">
        <v>929</v>
      </c>
      <c r="D561" s="93">
        <f t="shared" si="187"/>
        <v>508</v>
      </c>
      <c r="E561" s="95" t="s">
        <v>549</v>
      </c>
      <c r="F561" s="96">
        <v>300</v>
      </c>
      <c r="G561" s="109" t="s">
        <v>548</v>
      </c>
      <c r="H561" s="103"/>
      <c r="I561" s="110"/>
      <c r="J561" s="104">
        <f t="shared" si="188"/>
        <v>0</v>
      </c>
    </row>
    <row r="562" spans="1:10" ht="36" x14ac:dyDescent="0.35">
      <c r="A562" s="68">
        <f t="shared" si="183"/>
        <v>509</v>
      </c>
      <c r="B562" s="93"/>
      <c r="C562" s="102" t="s">
        <v>930</v>
      </c>
      <c r="D562" s="93">
        <f t="shared" si="187"/>
        <v>509</v>
      </c>
      <c r="E562" s="95" t="s">
        <v>550</v>
      </c>
      <c r="F562" s="96">
        <v>7</v>
      </c>
      <c r="G562" s="109" t="s">
        <v>76</v>
      </c>
      <c r="H562" s="103"/>
      <c r="I562" s="110"/>
      <c r="J562" s="104">
        <f t="shared" si="188"/>
        <v>0</v>
      </c>
    </row>
    <row r="563" spans="1:10" ht="36" x14ac:dyDescent="0.35">
      <c r="A563" s="68">
        <f t="shared" si="183"/>
        <v>510</v>
      </c>
      <c r="B563" s="93"/>
      <c r="C563" s="102" t="s">
        <v>931</v>
      </c>
      <c r="D563" s="93">
        <f t="shared" si="187"/>
        <v>510</v>
      </c>
      <c r="E563" s="95" t="s">
        <v>551</v>
      </c>
      <c r="F563" s="96">
        <v>11</v>
      </c>
      <c r="G563" s="109" t="s">
        <v>76</v>
      </c>
      <c r="H563" s="103"/>
      <c r="I563" s="110"/>
      <c r="J563" s="104">
        <f t="shared" si="188"/>
        <v>0</v>
      </c>
    </row>
    <row r="564" spans="1:10" ht="36" x14ac:dyDescent="0.35">
      <c r="A564" s="68">
        <f t="shared" si="183"/>
        <v>511</v>
      </c>
      <c r="B564" s="93"/>
      <c r="C564" s="102" t="s">
        <v>932</v>
      </c>
      <c r="D564" s="93">
        <f t="shared" si="187"/>
        <v>511</v>
      </c>
      <c r="E564" s="95" t="s">
        <v>552</v>
      </c>
      <c r="F564" s="96">
        <v>7</v>
      </c>
      <c r="G564" s="109" t="s">
        <v>76</v>
      </c>
      <c r="H564" s="103"/>
      <c r="I564" s="110"/>
      <c r="J564" s="104">
        <f t="shared" si="188"/>
        <v>0</v>
      </c>
    </row>
    <row r="565" spans="1:10" x14ac:dyDescent="0.35">
      <c r="A565" s="83"/>
      <c r="B565" s="72"/>
      <c r="C565" s="56"/>
      <c r="D565" s="57" t="s">
        <v>553</v>
      </c>
      <c r="E565" s="58" t="s">
        <v>554</v>
      </c>
      <c r="F565" s="73"/>
      <c r="G565" s="74"/>
      <c r="H565" s="60"/>
      <c r="I565" s="75"/>
      <c r="J565" s="76"/>
    </row>
    <row r="566" spans="1:10" ht="36" x14ac:dyDescent="0.35">
      <c r="A566" s="68">
        <f>+A564+1</f>
        <v>512</v>
      </c>
      <c r="B566" s="93" t="str">
        <f>+B18</f>
        <v>N-LEG-3/16
N-PRY-CAR-01-002/07</v>
      </c>
      <c r="C566" s="102" t="str">
        <f>+C18</f>
        <v>EP-VIA 01</v>
      </c>
      <c r="D566" s="93">
        <f>+D564+1</f>
        <v>512</v>
      </c>
      <c r="E566" s="95" t="str">
        <f>+E18</f>
        <v>Verificación, trazo, nivelación y control topográfico del área para la construcción de terracerías, incluye: mano de obra, equipo topográfico y todo lo necesario para su correcta ejecución. P.U.O.T.</v>
      </c>
      <c r="F566" s="96">
        <v>106.26</v>
      </c>
      <c r="G566" s="109" t="str">
        <f>+G18</f>
        <v>M2</v>
      </c>
      <c r="H566" s="103"/>
      <c r="I566" s="110"/>
      <c r="J566" s="104">
        <f t="shared" ref="J566:J575" si="189">ROUND(F566*I566,2)</f>
        <v>0</v>
      </c>
    </row>
    <row r="567" spans="1:10" ht="36" x14ac:dyDescent="0.35">
      <c r="A567" s="68">
        <f t="shared" ref="A567:A575" si="190">A566+1</f>
        <v>513</v>
      </c>
      <c r="B567" s="93"/>
      <c r="C567" s="102" t="s">
        <v>555</v>
      </c>
      <c r="D567" s="93">
        <f t="shared" ref="D567:D568" si="191">D566+1</f>
        <v>513</v>
      </c>
      <c r="E567" s="95" t="s">
        <v>556</v>
      </c>
      <c r="F567" s="96">
        <v>3</v>
      </c>
      <c r="G567" s="109" t="s">
        <v>557</v>
      </c>
      <c r="H567" s="103"/>
      <c r="I567" s="110"/>
      <c r="J567" s="104">
        <f t="shared" si="189"/>
        <v>0</v>
      </c>
    </row>
    <row r="568" spans="1:10" ht="54" x14ac:dyDescent="0.35">
      <c r="A568" s="68">
        <f t="shared" si="190"/>
        <v>514</v>
      </c>
      <c r="B568" s="93"/>
      <c r="C568" s="102" t="s">
        <v>317</v>
      </c>
      <c r="D568" s="93">
        <f t="shared" si="191"/>
        <v>514</v>
      </c>
      <c r="E568" s="95" t="s">
        <v>558</v>
      </c>
      <c r="F568" s="96">
        <v>106.26</v>
      </c>
      <c r="G568" s="109" t="s">
        <v>27</v>
      </c>
      <c r="H568" s="103"/>
      <c r="I568" s="110"/>
      <c r="J568" s="104">
        <f t="shared" si="189"/>
        <v>0</v>
      </c>
    </row>
    <row r="569" spans="1:10" ht="36" x14ac:dyDescent="0.35">
      <c r="A569" s="68">
        <f t="shared" si="190"/>
        <v>515</v>
      </c>
      <c r="B569" s="93" t="str">
        <f>+B24</f>
        <v>N-LEG-3/16
N-CTR-CAR-1-01-013</v>
      </c>
      <c r="C569" s="102" t="str">
        <f>+C24</f>
        <v>EP-CIV 01</v>
      </c>
      <c r="D569" s="93">
        <f>D568+1</f>
        <v>515</v>
      </c>
      <c r="E569" s="95" t="str">
        <f>+E24</f>
        <v>Carga y acarreo de material producto de las excavaciones, despalme, desmonte, corte y/o demoliciones no aprovechables, incluye: disposición final, mano obra, maquinaria, equipo, herramienta y todo lo necesario para su correcta ejecución. P.U.O.T.</v>
      </c>
      <c r="F569" s="96">
        <v>138.13999999999999</v>
      </c>
      <c r="G569" s="109" t="str">
        <f>+G24</f>
        <v>M3</v>
      </c>
      <c r="H569" s="103"/>
      <c r="I569" s="110"/>
      <c r="J569" s="104">
        <f t="shared" si="189"/>
        <v>0</v>
      </c>
    </row>
    <row r="570" spans="1:10" ht="72" x14ac:dyDescent="0.35">
      <c r="A570" s="68">
        <f t="shared" si="190"/>
        <v>516</v>
      </c>
      <c r="B570" s="93" t="str">
        <f>+B92</f>
        <v>N-CTR-CAR-1-02-003</v>
      </c>
      <c r="C570" s="102" t="str">
        <f>+C92</f>
        <v>EP-CIV 06D</v>
      </c>
      <c r="D570" s="93">
        <f>+D569+1</f>
        <v>516</v>
      </c>
      <c r="E570"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570" s="96">
        <v>2.8</v>
      </c>
      <c r="G570" s="109" t="str">
        <f>+G92</f>
        <v>M2</v>
      </c>
      <c r="H570" s="103"/>
      <c r="I570" s="110"/>
      <c r="J570" s="104">
        <f t="shared" si="189"/>
        <v>0</v>
      </c>
    </row>
    <row r="571" spans="1:10" ht="54" x14ac:dyDescent="0.35">
      <c r="A571" s="68">
        <f t="shared" si="190"/>
        <v>517</v>
      </c>
      <c r="B571" s="93" t="str">
        <f t="shared" ref="B571:C572" si="192">+B49</f>
        <v>N-CTR-CAR-1-02-004</v>
      </c>
      <c r="C571" s="102" t="str">
        <f t="shared" si="192"/>
        <v>EP-CIV 03</v>
      </c>
      <c r="D571" s="93">
        <f t="shared" ref="D571:D575" si="193">+D570+1</f>
        <v>517</v>
      </c>
      <c r="E571"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71" s="96">
        <v>980</v>
      </c>
      <c r="G571" s="109" t="str">
        <f>+G49</f>
        <v>KG</v>
      </c>
      <c r="H571" s="103"/>
      <c r="I571" s="110"/>
      <c r="J571" s="104">
        <f t="shared" si="189"/>
        <v>0</v>
      </c>
    </row>
    <row r="572" spans="1:10" ht="72" x14ac:dyDescent="0.35">
      <c r="A572" s="68">
        <f t="shared" si="190"/>
        <v>518</v>
      </c>
      <c r="B572" s="93" t="str">
        <f t="shared" si="192"/>
        <v>N-CTR-CAR-1-02-003</v>
      </c>
      <c r="C572" s="102" t="str">
        <f t="shared" si="192"/>
        <v>EP-CIV 06</v>
      </c>
      <c r="D572" s="93">
        <f t="shared" si="193"/>
        <v>518</v>
      </c>
      <c r="E572"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72" s="96">
        <v>21.56</v>
      </c>
      <c r="G572" s="109" t="str">
        <f>+G50</f>
        <v>M3</v>
      </c>
      <c r="H572" s="103"/>
      <c r="I572" s="110"/>
      <c r="J572" s="104">
        <f t="shared" si="189"/>
        <v>0</v>
      </c>
    </row>
    <row r="573" spans="1:10" ht="54" x14ac:dyDescent="0.35">
      <c r="A573" s="68">
        <f t="shared" si="190"/>
        <v>519</v>
      </c>
      <c r="B573" s="93" t="str">
        <f t="shared" ref="B573:C574" si="194">+B49</f>
        <v>N-CTR-CAR-1-02-004</v>
      </c>
      <c r="C573" s="102" t="str">
        <f t="shared" si="194"/>
        <v>EP-CIV 03</v>
      </c>
      <c r="D573" s="93">
        <f t="shared" si="193"/>
        <v>519</v>
      </c>
      <c r="E57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73" s="96">
        <v>930</v>
      </c>
      <c r="G573" s="109" t="str">
        <f>+G49</f>
        <v>KG</v>
      </c>
      <c r="H573" s="103"/>
      <c r="I573" s="110"/>
      <c r="J573" s="104">
        <f t="shared" si="189"/>
        <v>0</v>
      </c>
    </row>
    <row r="574" spans="1:10" ht="72" x14ac:dyDescent="0.35">
      <c r="A574" s="68">
        <f t="shared" si="190"/>
        <v>520</v>
      </c>
      <c r="B574" s="93" t="str">
        <f t="shared" si="194"/>
        <v>N-CTR-CAR-1-02-003</v>
      </c>
      <c r="C574" s="102" t="str">
        <f t="shared" si="194"/>
        <v>EP-CIV 06</v>
      </c>
      <c r="D574" s="93">
        <f t="shared" si="193"/>
        <v>520</v>
      </c>
      <c r="E574"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74" s="96">
        <v>8.9600000000000009</v>
      </c>
      <c r="G574" s="109" t="str">
        <f>+G50</f>
        <v>M3</v>
      </c>
      <c r="H574" s="103"/>
      <c r="I574" s="110"/>
      <c r="J574" s="104">
        <f t="shared" si="189"/>
        <v>0</v>
      </c>
    </row>
    <row r="575" spans="1:10" ht="54" x14ac:dyDescent="0.35">
      <c r="A575" s="68">
        <f t="shared" si="190"/>
        <v>521</v>
      </c>
      <c r="B575" s="93" t="str">
        <f>+B72</f>
        <v>N-CTR-CAR-1-01-011</v>
      </c>
      <c r="C575" s="102" t="str">
        <f>+C72</f>
        <v>EP-CIV 17</v>
      </c>
      <c r="D575" s="93">
        <f t="shared" si="193"/>
        <v>521</v>
      </c>
      <c r="E575"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575" s="96">
        <v>49.98</v>
      </c>
      <c r="G575" s="109" t="str">
        <f>+G72</f>
        <v>M3</v>
      </c>
      <c r="H575" s="103"/>
      <c r="I575" s="110"/>
      <c r="J575" s="104">
        <f t="shared" si="189"/>
        <v>0</v>
      </c>
    </row>
    <row r="576" spans="1:10" x14ac:dyDescent="0.35">
      <c r="A576" s="55"/>
      <c r="B576" s="56"/>
      <c r="C576" s="56"/>
      <c r="D576" s="57" t="s">
        <v>559</v>
      </c>
      <c r="E576" s="58" t="s">
        <v>560</v>
      </c>
      <c r="F576" s="59"/>
      <c r="G576" s="56"/>
      <c r="H576" s="60"/>
      <c r="I576" s="61"/>
      <c r="J576" s="62"/>
    </row>
    <row r="577" spans="1:10" x14ac:dyDescent="0.35">
      <c r="A577" s="43"/>
      <c r="B577" s="51"/>
      <c r="C577" s="44"/>
      <c r="D577" s="45" t="s">
        <v>561</v>
      </c>
      <c r="E577" s="46" t="s">
        <v>562</v>
      </c>
      <c r="F577" s="63"/>
      <c r="G577" s="52"/>
      <c r="H577" s="48"/>
      <c r="I577" s="53"/>
      <c r="J577" s="54"/>
    </row>
    <row r="578" spans="1:10" ht="36" x14ac:dyDescent="0.35">
      <c r="A578" s="68">
        <f>+A575+1</f>
        <v>522</v>
      </c>
      <c r="B578" s="93" t="str">
        <f>+B18</f>
        <v>N-LEG-3/16
N-PRY-CAR-01-002/07</v>
      </c>
      <c r="C578" s="102" t="str">
        <f>+C18</f>
        <v>EP-VIA 01</v>
      </c>
      <c r="D578" s="93">
        <f>+D575+1</f>
        <v>522</v>
      </c>
      <c r="E578" s="95" t="str">
        <f>+E18</f>
        <v>Verificación, trazo, nivelación y control topográfico del área para la construcción de terracerías, incluye: mano de obra, equipo topográfico y todo lo necesario para su correcta ejecución. P.U.O.T.</v>
      </c>
      <c r="F578" s="96">
        <v>644.22</v>
      </c>
      <c r="G578" s="109" t="str">
        <f>+G18</f>
        <v>M2</v>
      </c>
      <c r="H578" s="103"/>
      <c r="I578" s="110"/>
      <c r="J578" s="104">
        <f t="shared" ref="J578:J590" si="195">ROUND(F578*I578,2)</f>
        <v>0</v>
      </c>
    </row>
    <row r="579" spans="1:10" ht="54" x14ac:dyDescent="0.35">
      <c r="A579" s="68">
        <f>A578+1</f>
        <v>523</v>
      </c>
      <c r="B579" s="93" t="str">
        <f>+B23</f>
        <v>N-LEG-3/16
N-CTR-CAR-1-02-013/00</v>
      </c>
      <c r="C579" s="102" t="str">
        <f>+C23</f>
        <v>EP-CIV 08</v>
      </c>
      <c r="D579" s="93">
        <f>D578+1</f>
        <v>523</v>
      </c>
      <c r="E579"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579" s="96">
        <v>20</v>
      </c>
      <c r="G579" s="109" t="str">
        <f>+G23</f>
        <v>M3</v>
      </c>
      <c r="H579" s="103"/>
      <c r="I579" s="110"/>
      <c r="J579" s="104">
        <f t="shared" si="195"/>
        <v>0</v>
      </c>
    </row>
    <row r="580" spans="1:10" ht="72" x14ac:dyDescent="0.35">
      <c r="A580" s="68">
        <f t="shared" ref="A580:A590" si="196">A579+1</f>
        <v>524</v>
      </c>
      <c r="B580" s="93" t="str">
        <f>+B22</f>
        <v>N-LEG-3/16
N-CTR-CAR-1-01-006/00
N-CTR-CAR-1-01-007/11
N-CTR-CAR-1-01-011/11</v>
      </c>
      <c r="C580" s="102" t="str">
        <f>+C22</f>
        <v>EP-CIV 07</v>
      </c>
      <c r="D580" s="93">
        <f t="shared" ref="D580:D590" si="197">D579+1</f>
        <v>524</v>
      </c>
      <c r="E580"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580" s="96">
        <v>1622</v>
      </c>
      <c r="G580" s="109" t="str">
        <f>+G22</f>
        <v>M3</v>
      </c>
      <c r="H580" s="103"/>
      <c r="I580" s="110"/>
      <c r="J580" s="104">
        <f t="shared" si="195"/>
        <v>0</v>
      </c>
    </row>
    <row r="581" spans="1:10" ht="36" x14ac:dyDescent="0.35">
      <c r="A581" s="68">
        <f t="shared" si="196"/>
        <v>525</v>
      </c>
      <c r="B581" s="93" t="str">
        <f>+B24</f>
        <v>N-LEG-3/16
N-CTR-CAR-1-01-013</v>
      </c>
      <c r="C581" s="102" t="str">
        <f>+C24</f>
        <v>EP-CIV 01</v>
      </c>
      <c r="D581" s="93">
        <f t="shared" si="197"/>
        <v>525</v>
      </c>
      <c r="E581" s="95" t="str">
        <f>+E24</f>
        <v>Carga y acarreo de material producto de las excavaciones, despalme, desmonte, corte y/o demoliciones no aprovechables, incluye: disposición final, mano obra, maquinaria, equipo, herramienta y todo lo necesario para su correcta ejecución. P.U.O.T.</v>
      </c>
      <c r="F581" s="96">
        <v>1642</v>
      </c>
      <c r="G581" s="109" t="str">
        <f>+G24</f>
        <v>M3</v>
      </c>
      <c r="H581" s="103"/>
      <c r="I581" s="110"/>
      <c r="J581" s="104">
        <f t="shared" si="195"/>
        <v>0</v>
      </c>
    </row>
    <row r="582" spans="1:10" ht="72" x14ac:dyDescent="0.35">
      <c r="A582" s="68">
        <f t="shared" si="196"/>
        <v>526</v>
      </c>
      <c r="B582" s="93" t="str">
        <f>+B92</f>
        <v>N-CTR-CAR-1-02-003</v>
      </c>
      <c r="C582" s="102" t="str">
        <f>+C92</f>
        <v>EP-CIV 06D</v>
      </c>
      <c r="D582" s="93">
        <f t="shared" si="197"/>
        <v>526</v>
      </c>
      <c r="E582"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582" s="96">
        <v>7.3</v>
      </c>
      <c r="G582" s="109" t="str">
        <f>+G92</f>
        <v>M2</v>
      </c>
      <c r="H582" s="103"/>
      <c r="I582" s="110"/>
      <c r="J582" s="104">
        <f t="shared" si="195"/>
        <v>0</v>
      </c>
    </row>
    <row r="583" spans="1:10" ht="54" x14ac:dyDescent="0.35">
      <c r="A583" s="68">
        <f t="shared" si="196"/>
        <v>527</v>
      </c>
      <c r="B583" s="93" t="str">
        <f>+B49</f>
        <v>N-CTR-CAR-1-02-004</v>
      </c>
      <c r="C583" s="102" t="str">
        <f>+C49</f>
        <v>EP-CIV 03</v>
      </c>
      <c r="D583" s="93">
        <f t="shared" si="197"/>
        <v>527</v>
      </c>
      <c r="E58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83" s="96">
        <v>18800</v>
      </c>
      <c r="G583" s="109" t="str">
        <f>+G49</f>
        <v>KG</v>
      </c>
      <c r="H583" s="103"/>
      <c r="I583" s="110"/>
      <c r="J583" s="104">
        <f t="shared" si="195"/>
        <v>0</v>
      </c>
    </row>
    <row r="584" spans="1:10" ht="54" x14ac:dyDescent="0.35">
      <c r="A584" s="68">
        <f t="shared" si="196"/>
        <v>528</v>
      </c>
      <c r="B584" s="93"/>
      <c r="C584" s="102" t="s">
        <v>563</v>
      </c>
      <c r="D584" s="93">
        <f t="shared" si="197"/>
        <v>528</v>
      </c>
      <c r="E584" s="95" t="s">
        <v>798</v>
      </c>
      <c r="F584" s="96">
        <v>30</v>
      </c>
      <c r="G584" s="109" t="s">
        <v>76</v>
      </c>
      <c r="H584" s="103"/>
      <c r="I584" s="110"/>
      <c r="J584" s="104">
        <f t="shared" si="195"/>
        <v>0</v>
      </c>
    </row>
    <row r="585" spans="1:10" ht="54" x14ac:dyDescent="0.35">
      <c r="A585" s="68">
        <f t="shared" si="196"/>
        <v>529</v>
      </c>
      <c r="B585" s="93"/>
      <c r="C585" s="102" t="s">
        <v>564</v>
      </c>
      <c r="D585" s="93">
        <f t="shared" si="197"/>
        <v>529</v>
      </c>
      <c r="E585" s="95" t="s">
        <v>565</v>
      </c>
      <c r="F585" s="96">
        <v>4</v>
      </c>
      <c r="G585" s="109" t="s">
        <v>76</v>
      </c>
      <c r="H585" s="103"/>
      <c r="I585" s="110"/>
      <c r="J585" s="104">
        <f t="shared" si="195"/>
        <v>0</v>
      </c>
    </row>
    <row r="586" spans="1:10" ht="72" x14ac:dyDescent="0.35">
      <c r="A586" s="68">
        <f t="shared" si="196"/>
        <v>530</v>
      </c>
      <c r="B586" s="93" t="str">
        <f>+B88</f>
        <v>N-CTR-CAR-1-02-003</v>
      </c>
      <c r="C586" s="102" t="str">
        <f>+C88</f>
        <v>EP-CIV 06C</v>
      </c>
      <c r="D586" s="93">
        <f t="shared" si="197"/>
        <v>530</v>
      </c>
      <c r="E586"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586" s="96">
        <v>130</v>
      </c>
      <c r="G586" s="109" t="str">
        <f>+G88</f>
        <v>M3</v>
      </c>
      <c r="H586" s="103"/>
      <c r="I586" s="110"/>
      <c r="J586" s="104">
        <f t="shared" si="195"/>
        <v>0</v>
      </c>
    </row>
    <row r="587" spans="1:10" ht="54" x14ac:dyDescent="0.35">
      <c r="A587" s="68">
        <f t="shared" si="196"/>
        <v>531</v>
      </c>
      <c r="B587" s="93" t="str">
        <f t="shared" ref="B587:C588" si="198">+B49</f>
        <v>N-CTR-CAR-1-02-004</v>
      </c>
      <c r="C587" s="102" t="str">
        <f t="shared" si="198"/>
        <v>EP-CIV 03</v>
      </c>
      <c r="D587" s="93">
        <f t="shared" si="197"/>
        <v>531</v>
      </c>
      <c r="E587"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587" s="96">
        <v>5080</v>
      </c>
      <c r="G587" s="109" t="str">
        <f>+G49</f>
        <v>KG</v>
      </c>
      <c r="H587" s="103"/>
      <c r="I587" s="110"/>
      <c r="J587" s="104">
        <f t="shared" si="195"/>
        <v>0</v>
      </c>
    </row>
    <row r="588" spans="1:10" ht="72" x14ac:dyDescent="0.35">
      <c r="A588" s="68">
        <f t="shared" si="196"/>
        <v>532</v>
      </c>
      <c r="B588" s="93" t="str">
        <f t="shared" si="198"/>
        <v>N-CTR-CAR-1-02-003</v>
      </c>
      <c r="C588" s="102" t="str">
        <f t="shared" si="198"/>
        <v>EP-CIV 06</v>
      </c>
      <c r="D588" s="93">
        <f t="shared" si="197"/>
        <v>532</v>
      </c>
      <c r="E588"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588" s="96">
        <v>26</v>
      </c>
      <c r="G588" s="109" t="str">
        <f>+G50</f>
        <v>M3</v>
      </c>
      <c r="H588" s="103"/>
      <c r="I588" s="110"/>
      <c r="J588" s="104">
        <f t="shared" si="195"/>
        <v>0</v>
      </c>
    </row>
    <row r="589" spans="1:10" ht="72" x14ac:dyDescent="0.35">
      <c r="A589" s="68">
        <f t="shared" si="196"/>
        <v>533</v>
      </c>
      <c r="B589" s="93"/>
      <c r="C589" s="102" t="s">
        <v>566</v>
      </c>
      <c r="D589" s="93">
        <f t="shared" si="197"/>
        <v>533</v>
      </c>
      <c r="E589" s="95" t="s">
        <v>567</v>
      </c>
      <c r="F589" s="96">
        <v>22</v>
      </c>
      <c r="G589" s="109" t="s">
        <v>76</v>
      </c>
      <c r="H589" s="103"/>
      <c r="I589" s="110"/>
      <c r="J589" s="104">
        <f t="shared" si="195"/>
        <v>0</v>
      </c>
    </row>
    <row r="590" spans="1:10" ht="54" x14ac:dyDescent="0.35">
      <c r="A590" s="68">
        <f t="shared" si="196"/>
        <v>534</v>
      </c>
      <c r="B590" s="93">
        <f>+B27</f>
        <v>0</v>
      </c>
      <c r="C590" s="102" t="str">
        <f>+C27</f>
        <v>EP-VIA 03</v>
      </c>
      <c r="D590" s="93">
        <f t="shared" si="197"/>
        <v>534</v>
      </c>
      <c r="E590" s="95" t="str">
        <f>+E27</f>
        <v>Suministro,  extendido, colocación y conformación de material para pedraplén, material roca diámetros de 30 a 40cm, volumen medido en banco; incluye: materiales, mano de obra, control de laboratorio, control topográfico, equipo, herramienta y todo lo necesario para su correcta ejecución. P.U.O.T.</v>
      </c>
      <c r="F590" s="96">
        <v>242</v>
      </c>
      <c r="G590" s="109" t="str">
        <f>+G27</f>
        <v>M3</v>
      </c>
      <c r="H590" s="103"/>
      <c r="I590" s="110"/>
      <c r="J590" s="104">
        <f t="shared" si="195"/>
        <v>0</v>
      </c>
    </row>
    <row r="591" spans="1:10" x14ac:dyDescent="0.35">
      <c r="A591" s="81"/>
      <c r="B591" s="51"/>
      <c r="C591" s="44"/>
      <c r="D591" s="45" t="s">
        <v>568</v>
      </c>
      <c r="E591" s="46" t="s">
        <v>569</v>
      </c>
      <c r="F591" s="63"/>
      <c r="G591" s="52"/>
      <c r="H591" s="48"/>
      <c r="I591" s="53"/>
      <c r="J591" s="54"/>
    </row>
    <row r="592" spans="1:10" ht="54" x14ac:dyDescent="0.35">
      <c r="A592" s="68">
        <f>+A590+1</f>
        <v>535</v>
      </c>
      <c r="B592" s="93"/>
      <c r="C592" s="102" t="s">
        <v>570</v>
      </c>
      <c r="D592" s="93">
        <f>+D590+1</f>
        <v>535</v>
      </c>
      <c r="E592" s="95" t="s">
        <v>571</v>
      </c>
      <c r="F592" s="96">
        <v>9</v>
      </c>
      <c r="G592" s="109" t="s">
        <v>76</v>
      </c>
      <c r="H592" s="103"/>
      <c r="I592" s="110"/>
      <c r="J592" s="104">
        <f t="shared" ref="J592:J604" si="199">ROUND(F592*I592,2)</f>
        <v>0</v>
      </c>
    </row>
    <row r="593" spans="1:10" ht="54" x14ac:dyDescent="0.35">
      <c r="A593" s="68">
        <f t="shared" ref="A593:A604" si="200">A592+1</f>
        <v>536</v>
      </c>
      <c r="B593" s="93"/>
      <c r="C593" s="102" t="s">
        <v>572</v>
      </c>
      <c r="D593" s="93">
        <f t="shared" ref="D593:D604" si="201">D592+1</f>
        <v>536</v>
      </c>
      <c r="E593" s="95" t="s">
        <v>573</v>
      </c>
      <c r="F593" s="96">
        <v>70</v>
      </c>
      <c r="G593" s="109" t="s">
        <v>94</v>
      </c>
      <c r="H593" s="103"/>
      <c r="I593" s="110"/>
      <c r="J593" s="104">
        <f t="shared" si="199"/>
        <v>0</v>
      </c>
    </row>
    <row r="594" spans="1:10" ht="36" x14ac:dyDescent="0.35">
      <c r="A594" s="68">
        <f t="shared" si="200"/>
        <v>537</v>
      </c>
      <c r="B594" s="93"/>
      <c r="C594" s="102" t="s">
        <v>574</v>
      </c>
      <c r="D594" s="93">
        <f t="shared" si="201"/>
        <v>537</v>
      </c>
      <c r="E594" s="95" t="s">
        <v>575</v>
      </c>
      <c r="F594" s="96">
        <v>12</v>
      </c>
      <c r="G594" s="109" t="s">
        <v>76</v>
      </c>
      <c r="H594" s="103"/>
      <c r="I594" s="110"/>
      <c r="J594" s="104">
        <f t="shared" si="199"/>
        <v>0</v>
      </c>
    </row>
    <row r="595" spans="1:10" ht="36" x14ac:dyDescent="0.35">
      <c r="A595" s="68">
        <f t="shared" si="200"/>
        <v>538</v>
      </c>
      <c r="B595" s="93"/>
      <c r="C595" s="102" t="s">
        <v>576</v>
      </c>
      <c r="D595" s="93">
        <f t="shared" si="201"/>
        <v>538</v>
      </c>
      <c r="E595" s="95" t="s">
        <v>577</v>
      </c>
      <c r="F595" s="96">
        <v>70</v>
      </c>
      <c r="G595" s="109" t="s">
        <v>94</v>
      </c>
      <c r="H595" s="103"/>
      <c r="I595" s="110"/>
      <c r="J595" s="104">
        <f t="shared" si="199"/>
        <v>0</v>
      </c>
    </row>
    <row r="596" spans="1:10" ht="36" x14ac:dyDescent="0.35">
      <c r="A596" s="68">
        <f t="shared" si="200"/>
        <v>539</v>
      </c>
      <c r="B596" s="93"/>
      <c r="C596" s="102" t="s">
        <v>578</v>
      </c>
      <c r="D596" s="93">
        <f t="shared" si="201"/>
        <v>539</v>
      </c>
      <c r="E596" s="95" t="s">
        <v>579</v>
      </c>
      <c r="F596" s="96">
        <v>24</v>
      </c>
      <c r="G596" s="109" t="s">
        <v>326</v>
      </c>
      <c r="H596" s="103"/>
      <c r="I596" s="110"/>
      <c r="J596" s="104">
        <f t="shared" si="199"/>
        <v>0</v>
      </c>
    </row>
    <row r="597" spans="1:10" ht="36" x14ac:dyDescent="0.35">
      <c r="A597" s="68">
        <f t="shared" si="200"/>
        <v>540</v>
      </c>
      <c r="B597" s="93"/>
      <c r="C597" s="102" t="s">
        <v>580</v>
      </c>
      <c r="D597" s="93">
        <f t="shared" si="201"/>
        <v>540</v>
      </c>
      <c r="E597" s="95" t="s">
        <v>581</v>
      </c>
      <c r="F597" s="96">
        <v>15</v>
      </c>
      <c r="G597" s="109" t="s">
        <v>389</v>
      </c>
      <c r="H597" s="103"/>
      <c r="I597" s="110"/>
      <c r="J597" s="104">
        <f t="shared" si="199"/>
        <v>0</v>
      </c>
    </row>
    <row r="598" spans="1:10" ht="36" x14ac:dyDescent="0.35">
      <c r="A598" s="68">
        <f t="shared" si="200"/>
        <v>541</v>
      </c>
      <c r="B598" s="93"/>
      <c r="C598" s="102" t="s">
        <v>582</v>
      </c>
      <c r="D598" s="93">
        <f t="shared" si="201"/>
        <v>541</v>
      </c>
      <c r="E598" s="95" t="s">
        <v>583</v>
      </c>
      <c r="F598" s="96">
        <v>24</v>
      </c>
      <c r="G598" s="109" t="s">
        <v>326</v>
      </c>
      <c r="H598" s="103"/>
      <c r="I598" s="110"/>
      <c r="J598" s="104">
        <f t="shared" si="199"/>
        <v>0</v>
      </c>
    </row>
    <row r="599" spans="1:10" ht="36" x14ac:dyDescent="0.35">
      <c r="A599" s="68">
        <f t="shared" si="200"/>
        <v>542</v>
      </c>
      <c r="B599" s="93"/>
      <c r="C599" s="102" t="s">
        <v>584</v>
      </c>
      <c r="D599" s="93">
        <f t="shared" si="201"/>
        <v>542</v>
      </c>
      <c r="E599" s="95" t="s">
        <v>585</v>
      </c>
      <c r="F599" s="96">
        <v>70</v>
      </c>
      <c r="G599" s="109" t="s">
        <v>94</v>
      </c>
      <c r="H599" s="103"/>
      <c r="I599" s="110"/>
      <c r="J599" s="104">
        <f t="shared" si="199"/>
        <v>0</v>
      </c>
    </row>
    <row r="600" spans="1:10" ht="36" x14ac:dyDescent="0.35">
      <c r="A600" s="68">
        <f t="shared" si="200"/>
        <v>543</v>
      </c>
      <c r="B600" s="93"/>
      <c r="C600" s="102" t="s">
        <v>586</v>
      </c>
      <c r="D600" s="93">
        <f t="shared" si="201"/>
        <v>543</v>
      </c>
      <c r="E600" s="95" t="s">
        <v>587</v>
      </c>
      <c r="F600" s="96">
        <v>72</v>
      </c>
      <c r="G600" s="109" t="s">
        <v>40</v>
      </c>
      <c r="H600" s="103"/>
      <c r="I600" s="110"/>
      <c r="J600" s="104">
        <f t="shared" si="199"/>
        <v>0</v>
      </c>
    </row>
    <row r="601" spans="1:10" ht="54" x14ac:dyDescent="0.35">
      <c r="A601" s="68">
        <f t="shared" si="200"/>
        <v>544</v>
      </c>
      <c r="B601" s="93"/>
      <c r="C601" s="102" t="s">
        <v>588</v>
      </c>
      <c r="D601" s="93">
        <f t="shared" si="201"/>
        <v>544</v>
      </c>
      <c r="E601" s="95" t="s">
        <v>589</v>
      </c>
      <c r="F601" s="96">
        <v>72</v>
      </c>
      <c r="G601" s="109" t="s">
        <v>40</v>
      </c>
      <c r="H601" s="103"/>
      <c r="I601" s="110"/>
      <c r="J601" s="104">
        <f t="shared" si="199"/>
        <v>0</v>
      </c>
    </row>
    <row r="602" spans="1:10" ht="54" x14ac:dyDescent="0.35">
      <c r="A602" s="68">
        <f t="shared" si="200"/>
        <v>545</v>
      </c>
      <c r="B602" s="93"/>
      <c r="C602" s="102" t="s">
        <v>933</v>
      </c>
      <c r="D602" s="93">
        <f t="shared" si="201"/>
        <v>545</v>
      </c>
      <c r="E602" s="95" t="s">
        <v>590</v>
      </c>
      <c r="F602" s="96">
        <v>72</v>
      </c>
      <c r="G602" s="109" t="s">
        <v>40</v>
      </c>
      <c r="H602" s="103"/>
      <c r="I602" s="110"/>
      <c r="J602" s="104">
        <f t="shared" si="199"/>
        <v>0</v>
      </c>
    </row>
    <row r="603" spans="1:10" ht="54" x14ac:dyDescent="0.35">
      <c r="A603" s="68">
        <f t="shared" si="200"/>
        <v>546</v>
      </c>
      <c r="B603" s="93"/>
      <c r="C603" s="102" t="s">
        <v>934</v>
      </c>
      <c r="D603" s="93">
        <f t="shared" si="201"/>
        <v>546</v>
      </c>
      <c r="E603" s="95" t="s">
        <v>591</v>
      </c>
      <c r="F603" s="96">
        <v>72</v>
      </c>
      <c r="G603" s="109" t="s">
        <v>40</v>
      </c>
      <c r="H603" s="103"/>
      <c r="I603" s="110"/>
      <c r="J603" s="104">
        <f t="shared" si="199"/>
        <v>0</v>
      </c>
    </row>
    <row r="604" spans="1:10" ht="72" x14ac:dyDescent="0.35">
      <c r="A604" s="68">
        <f t="shared" si="200"/>
        <v>547</v>
      </c>
      <c r="B604" s="93"/>
      <c r="C604" s="102" t="s">
        <v>592</v>
      </c>
      <c r="D604" s="93">
        <f t="shared" si="201"/>
        <v>547</v>
      </c>
      <c r="E604" s="95" t="s">
        <v>593</v>
      </c>
      <c r="F604" s="96">
        <v>70</v>
      </c>
      <c r="G604" s="109" t="s">
        <v>94</v>
      </c>
      <c r="H604" s="103"/>
      <c r="I604" s="110"/>
      <c r="J604" s="104">
        <f t="shared" si="199"/>
        <v>0</v>
      </c>
    </row>
    <row r="605" spans="1:10" x14ac:dyDescent="0.35">
      <c r="A605" s="81"/>
      <c r="B605" s="45"/>
      <c r="C605" s="64"/>
      <c r="D605" s="45" t="s">
        <v>594</v>
      </c>
      <c r="E605" s="46" t="s">
        <v>595</v>
      </c>
      <c r="F605" s="65"/>
      <c r="G605" s="66"/>
      <c r="H605" s="48"/>
      <c r="I605" s="67"/>
      <c r="J605" s="54"/>
    </row>
    <row r="606" spans="1:10" ht="54" x14ac:dyDescent="0.35">
      <c r="A606" s="68">
        <f>+A604+1</f>
        <v>548</v>
      </c>
      <c r="B606" s="93" t="str">
        <f>+B515</f>
        <v>N-LEG-3/16
N-CTR-CAR-1-02-013/00</v>
      </c>
      <c r="C606" s="102" t="str">
        <f>+C515</f>
        <v>EP-CIV 08A</v>
      </c>
      <c r="D606" s="93">
        <f>+D604+1</f>
        <v>548</v>
      </c>
      <c r="E606" s="95" t="str">
        <f>+E515</f>
        <v>Demolición de elementos de concreto hidráulico, hasta una altura de 15.00 m, incluye: apilamiento, acamellonamiento del material producto de la demolición, andamios, materiales,  mano de obra, maquinaria, equipo, herramienta y todo lo necesario para su correcta ejecución. P.U.O.T.</v>
      </c>
      <c r="F606" s="96">
        <v>21.08</v>
      </c>
      <c r="G606" s="109" t="str">
        <f>+G515</f>
        <v>M3</v>
      </c>
      <c r="H606" s="103"/>
      <c r="I606" s="110"/>
      <c r="J606" s="104">
        <f>ROUND(F606*I606,2)</f>
        <v>0</v>
      </c>
    </row>
    <row r="607" spans="1:10" ht="54" x14ac:dyDescent="0.35">
      <c r="A607" s="68">
        <f>+A606+1</f>
        <v>549</v>
      </c>
      <c r="B607" s="93"/>
      <c r="C607" s="102" t="s">
        <v>935</v>
      </c>
      <c r="D607" s="93">
        <f>+D606+1</f>
        <v>549</v>
      </c>
      <c r="E607" s="95" t="s">
        <v>596</v>
      </c>
      <c r="F607" s="96">
        <v>8825.9500000000007</v>
      </c>
      <c r="G607" s="109" t="s">
        <v>115</v>
      </c>
      <c r="H607" s="103"/>
      <c r="I607" s="110"/>
      <c r="J607" s="104">
        <f>ROUND(F607*I607,2)</f>
        <v>0</v>
      </c>
    </row>
    <row r="608" spans="1:10" x14ac:dyDescent="0.35">
      <c r="A608" s="55"/>
      <c r="B608" s="72"/>
      <c r="C608" s="56"/>
      <c r="D608" s="57" t="s">
        <v>597</v>
      </c>
      <c r="E608" s="58" t="s">
        <v>598</v>
      </c>
      <c r="F608" s="73"/>
      <c r="G608" s="74"/>
      <c r="H608" s="60"/>
      <c r="I608" s="75"/>
      <c r="J608" s="76"/>
    </row>
    <row r="609" spans="1:10" ht="54" x14ac:dyDescent="0.35">
      <c r="A609" s="68">
        <f>+A607+1</f>
        <v>550</v>
      </c>
      <c r="B609" s="93" t="str">
        <f>+B49</f>
        <v>N-CTR-CAR-1-02-004</v>
      </c>
      <c r="C609" s="102" t="str">
        <f>+C49</f>
        <v>EP-CIV 03</v>
      </c>
      <c r="D609" s="93">
        <f>+D607+1</f>
        <v>550</v>
      </c>
      <c r="E609"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09" s="96">
        <v>1212</v>
      </c>
      <c r="G609" s="109" t="str">
        <f>+G49</f>
        <v>KG</v>
      </c>
      <c r="H609" s="103"/>
      <c r="I609" s="110"/>
      <c r="J609" s="104">
        <f t="shared" ref="J609:J622" si="202">ROUND(F609*I609,2)</f>
        <v>0</v>
      </c>
    </row>
    <row r="610" spans="1:10" ht="72" x14ac:dyDescent="0.35">
      <c r="A610" s="68">
        <f>+A609+1</f>
        <v>551</v>
      </c>
      <c r="B610" s="93" t="str">
        <f>+B88</f>
        <v>N-CTR-CAR-1-02-003</v>
      </c>
      <c r="C610" s="102" t="str">
        <f>+C88</f>
        <v>EP-CIV 06C</v>
      </c>
      <c r="D610" s="93">
        <f>+D609+1</f>
        <v>551</v>
      </c>
      <c r="E610"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10" s="96">
        <v>5.7</v>
      </c>
      <c r="G610" s="109" t="str">
        <f>+G88</f>
        <v>M3</v>
      </c>
      <c r="H610" s="103"/>
      <c r="I610" s="110"/>
      <c r="J610" s="104">
        <f t="shared" si="202"/>
        <v>0</v>
      </c>
    </row>
    <row r="611" spans="1:10" ht="36" x14ac:dyDescent="0.35">
      <c r="A611" s="68">
        <f>+A610+1</f>
        <v>552</v>
      </c>
      <c r="B611" s="93" t="s">
        <v>143</v>
      </c>
      <c r="C611" s="102" t="s">
        <v>750</v>
      </c>
      <c r="D611" s="93">
        <f>+D610+1</f>
        <v>552</v>
      </c>
      <c r="E611" s="95" t="s">
        <v>599</v>
      </c>
      <c r="F611" s="96">
        <v>942.96</v>
      </c>
      <c r="G611" s="109" t="s">
        <v>115</v>
      </c>
      <c r="H611" s="103"/>
      <c r="I611" s="110"/>
      <c r="J611" s="104">
        <f t="shared" si="202"/>
        <v>0</v>
      </c>
    </row>
    <row r="612" spans="1:10" ht="36" x14ac:dyDescent="0.35">
      <c r="A612" s="68">
        <f t="shared" ref="A612:A622" si="203">+A611+1</f>
        <v>553</v>
      </c>
      <c r="B612" s="93">
        <f>+B80</f>
        <v>0</v>
      </c>
      <c r="C612" s="102" t="str">
        <f>+C80</f>
        <v>EP-CIV 23</v>
      </c>
      <c r="D612" s="93">
        <f t="shared" ref="D612:D616" si="204">+D611+1</f>
        <v>553</v>
      </c>
      <c r="E612" s="95" t="str">
        <f>+E80</f>
        <v>Suministro, habilitado y colocación de cartón asfaltado celotex de 1/2" x 10 cm de ancho, incluye: sellado con sikaflex 1A, materiales, mano de obra, herramienta, equipo y todo lo necesario para su correcta ejecución. P.U.O.T.</v>
      </c>
      <c r="F612" s="96">
        <v>28.8</v>
      </c>
      <c r="G612" s="109" t="str">
        <f>+G80</f>
        <v>m</v>
      </c>
      <c r="H612" s="103"/>
      <c r="I612" s="110"/>
      <c r="J612" s="104">
        <f t="shared" si="202"/>
        <v>0</v>
      </c>
    </row>
    <row r="613" spans="1:10" ht="36" x14ac:dyDescent="0.35">
      <c r="A613" s="68">
        <f t="shared" si="203"/>
        <v>554</v>
      </c>
      <c r="B613" s="93"/>
      <c r="C613" s="102" t="s">
        <v>600</v>
      </c>
      <c r="D613" s="93">
        <f t="shared" si="204"/>
        <v>554</v>
      </c>
      <c r="E613" s="95" t="s">
        <v>601</v>
      </c>
      <c r="F613" s="96">
        <v>168</v>
      </c>
      <c r="G613" s="109" t="s">
        <v>76</v>
      </c>
      <c r="H613" s="103"/>
      <c r="I613" s="110"/>
      <c r="J613" s="104">
        <f t="shared" si="202"/>
        <v>0</v>
      </c>
    </row>
    <row r="614" spans="1:10" ht="54" x14ac:dyDescent="0.35">
      <c r="A614" s="68">
        <f>+A613+1</f>
        <v>555</v>
      </c>
      <c r="B614" s="93" t="str">
        <f>+B72</f>
        <v>N-CTR-CAR-1-01-011</v>
      </c>
      <c r="C614" s="102" t="str">
        <f>+C72</f>
        <v>EP-CIV 17</v>
      </c>
      <c r="D614" s="93">
        <f>+D613+1</f>
        <v>555</v>
      </c>
      <c r="E614"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614" s="96">
        <v>4.96</v>
      </c>
      <c r="G614" s="109" t="str">
        <f>+G72</f>
        <v>M3</v>
      </c>
      <c r="H614" s="103"/>
      <c r="I614" s="110"/>
      <c r="J614" s="104">
        <f t="shared" si="202"/>
        <v>0</v>
      </c>
    </row>
    <row r="615" spans="1:10" ht="54" x14ac:dyDescent="0.35">
      <c r="A615" s="68">
        <f t="shared" si="203"/>
        <v>556</v>
      </c>
      <c r="B615" s="93">
        <f>+B330</f>
        <v>0</v>
      </c>
      <c r="C615" s="102" t="str">
        <f>+C330</f>
        <v>EP-DUC 18</v>
      </c>
      <c r="D615" s="93">
        <f t="shared" si="204"/>
        <v>556</v>
      </c>
      <c r="E615" s="95" t="str">
        <f>+E330</f>
        <v>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v>
      </c>
      <c r="F615" s="96">
        <v>9.91</v>
      </c>
      <c r="G615" s="109" t="str">
        <f>+G330</f>
        <v>M3</v>
      </c>
      <c r="H615" s="103"/>
      <c r="I615" s="110"/>
      <c r="J615" s="104">
        <f t="shared" si="202"/>
        <v>0</v>
      </c>
    </row>
    <row r="616" spans="1:10" ht="54" x14ac:dyDescent="0.35">
      <c r="A616" s="68">
        <f t="shared" si="203"/>
        <v>557</v>
      </c>
      <c r="B616" s="93" t="s">
        <v>602</v>
      </c>
      <c r="C616" s="102" t="s">
        <v>603</v>
      </c>
      <c r="D616" s="93">
        <f t="shared" si="204"/>
        <v>557</v>
      </c>
      <c r="E616" s="95" t="s">
        <v>604</v>
      </c>
      <c r="F616" s="96">
        <v>22.03</v>
      </c>
      <c r="G616" s="109" t="s">
        <v>94</v>
      </c>
      <c r="H616" s="103"/>
      <c r="I616" s="110"/>
      <c r="J616" s="104">
        <f t="shared" si="202"/>
        <v>0</v>
      </c>
    </row>
    <row r="617" spans="1:10" ht="72" x14ac:dyDescent="0.35">
      <c r="A617" s="68">
        <f t="shared" si="203"/>
        <v>558</v>
      </c>
      <c r="B617" s="93" t="str">
        <f>+B22</f>
        <v>N-LEG-3/16
N-CTR-CAR-1-01-006/00
N-CTR-CAR-1-01-007/11
N-CTR-CAR-1-01-011/11</v>
      </c>
      <c r="C617" s="102" t="str">
        <f>+C22</f>
        <v>EP-CIV 07</v>
      </c>
      <c r="D617" s="93">
        <f>+D616+1</f>
        <v>558</v>
      </c>
      <c r="E617"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17" s="96">
        <v>49.5</v>
      </c>
      <c r="G617" s="109" t="str">
        <f>+G22</f>
        <v>M3</v>
      </c>
      <c r="H617" s="103"/>
      <c r="I617" s="110"/>
      <c r="J617" s="104">
        <f t="shared" si="202"/>
        <v>0</v>
      </c>
    </row>
    <row r="618" spans="1:10" ht="72" x14ac:dyDescent="0.35">
      <c r="A618" s="68">
        <f t="shared" si="203"/>
        <v>559</v>
      </c>
      <c r="B618" s="93" t="str">
        <f t="shared" ref="B618:C619" si="205">+B147</f>
        <v>N-CTR-CAR-1-04-002</v>
      </c>
      <c r="C618" s="102" t="str">
        <f t="shared" si="205"/>
        <v>EP-CIV 18</v>
      </c>
      <c r="D618" s="93">
        <f t="shared" ref="D618:D620" si="206">+D617+1</f>
        <v>559</v>
      </c>
      <c r="E618"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18" s="96">
        <v>16.899999999999999</v>
      </c>
      <c r="G618" s="109" t="str">
        <f>+G147</f>
        <v>M3</v>
      </c>
      <c r="H618" s="103"/>
      <c r="I618" s="110"/>
      <c r="J618" s="104">
        <f t="shared" si="202"/>
        <v>0</v>
      </c>
    </row>
    <row r="619" spans="1:10" ht="72" x14ac:dyDescent="0.35">
      <c r="A619" s="68">
        <f t="shared" si="203"/>
        <v>560</v>
      </c>
      <c r="B619" s="93" t="str">
        <f t="shared" si="205"/>
        <v>N-LEG-3/16
N-CMT-4-02-002/16
N-CTR-CAR-1-04-002/11</v>
      </c>
      <c r="C619" s="102" t="str">
        <f t="shared" si="205"/>
        <v>EP-CIV 05</v>
      </c>
      <c r="D619" s="93">
        <f t="shared" si="206"/>
        <v>560</v>
      </c>
      <c r="E619"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19" s="96">
        <v>16.899999999999999</v>
      </c>
      <c r="G619" s="109" t="str">
        <f>+G148</f>
        <v>M3</v>
      </c>
      <c r="H619" s="103"/>
      <c r="I619" s="110"/>
      <c r="J619" s="104">
        <f t="shared" si="202"/>
        <v>0</v>
      </c>
    </row>
    <row r="620" spans="1:10" ht="72" x14ac:dyDescent="0.35">
      <c r="A620" s="68">
        <f t="shared" si="203"/>
        <v>561</v>
      </c>
      <c r="B620" s="93" t="str">
        <f>+B88</f>
        <v>N-CTR-CAR-1-02-003</v>
      </c>
      <c r="C620" s="102" t="str">
        <f>+C88</f>
        <v>EP-CIV 06C</v>
      </c>
      <c r="D620" s="93">
        <f t="shared" si="206"/>
        <v>561</v>
      </c>
      <c r="E620"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20" s="96">
        <v>11.27</v>
      </c>
      <c r="G620" s="109" t="str">
        <f>+G88</f>
        <v>M3</v>
      </c>
      <c r="H620" s="103"/>
      <c r="I620" s="110"/>
      <c r="J620" s="104">
        <f t="shared" si="202"/>
        <v>0</v>
      </c>
    </row>
    <row r="621" spans="1:10" ht="36" x14ac:dyDescent="0.35">
      <c r="A621" s="68">
        <f t="shared" si="203"/>
        <v>562</v>
      </c>
      <c r="B621" s="93" t="str">
        <f>+B69</f>
        <v>N-CTR-CAR-1-02-004</v>
      </c>
      <c r="C621" s="102" t="str">
        <f>+C69</f>
        <v>EP-CIV 03A</v>
      </c>
      <c r="D621" s="93">
        <f>+D620+1</f>
        <v>562</v>
      </c>
      <c r="E621" s="95" t="str">
        <f>+E69</f>
        <v>Suministro, habilitado e instalación de malla electrosoldada 6-6 / 10-10, incluye: materiales, mano de obra, herramienta, equipo y todo lo necesario para su correcta ejecución. P.U.O.T.</v>
      </c>
      <c r="F621" s="96">
        <v>56.33</v>
      </c>
      <c r="G621" s="109" t="str">
        <f>+G69</f>
        <v>M2</v>
      </c>
      <c r="H621" s="103"/>
      <c r="I621" s="110"/>
      <c r="J621" s="104">
        <f t="shared" si="202"/>
        <v>0</v>
      </c>
    </row>
    <row r="622" spans="1:10" ht="144" x14ac:dyDescent="0.35">
      <c r="A622" s="68">
        <f t="shared" si="203"/>
        <v>563</v>
      </c>
      <c r="B622" s="93" t="s">
        <v>605</v>
      </c>
      <c r="C622" s="102" t="s">
        <v>606</v>
      </c>
      <c r="D622" s="93">
        <f>+D621+1</f>
        <v>563</v>
      </c>
      <c r="E622" s="95" t="s">
        <v>607</v>
      </c>
      <c r="F622" s="96">
        <v>1</v>
      </c>
      <c r="G622" s="109" t="s">
        <v>76</v>
      </c>
      <c r="H622" s="103"/>
      <c r="I622" s="110"/>
      <c r="J622" s="104">
        <f t="shared" si="202"/>
        <v>0</v>
      </c>
    </row>
    <row r="623" spans="1:10" x14ac:dyDescent="0.35">
      <c r="A623" s="55"/>
      <c r="B623" s="72"/>
      <c r="C623" s="56"/>
      <c r="D623" s="57" t="s">
        <v>608</v>
      </c>
      <c r="E623" s="58" t="s">
        <v>609</v>
      </c>
      <c r="F623" s="73"/>
      <c r="G623" s="74"/>
      <c r="H623" s="60"/>
      <c r="I623" s="75"/>
      <c r="J623" s="76"/>
    </row>
    <row r="624" spans="1:10" ht="54" x14ac:dyDescent="0.35">
      <c r="A624" s="68">
        <f>+A622+1</f>
        <v>564</v>
      </c>
      <c r="B624" s="93" t="str">
        <f>+B49</f>
        <v>N-CTR-CAR-1-02-004</v>
      </c>
      <c r="C624" s="102" t="str">
        <f>+C49</f>
        <v>EP-CIV 03</v>
      </c>
      <c r="D624" s="93">
        <f>D622+1</f>
        <v>564</v>
      </c>
      <c r="E624"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24" s="96">
        <v>1414</v>
      </c>
      <c r="G624" s="109" t="str">
        <f>+G49</f>
        <v>KG</v>
      </c>
      <c r="H624" s="103"/>
      <c r="I624" s="110"/>
      <c r="J624" s="104">
        <f t="shared" ref="J624:J636" si="207">ROUND(F624*I624,2)</f>
        <v>0</v>
      </c>
    </row>
    <row r="625" spans="1:10" ht="72" x14ac:dyDescent="0.35">
      <c r="A625" s="68">
        <f>+A624+1</f>
        <v>565</v>
      </c>
      <c r="B625" s="93" t="str">
        <f>+B88</f>
        <v>N-CTR-CAR-1-02-003</v>
      </c>
      <c r="C625" s="102" t="str">
        <f>+C88</f>
        <v>EP-CIV 06C</v>
      </c>
      <c r="D625" s="93">
        <f>D624+1</f>
        <v>565</v>
      </c>
      <c r="E625"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25" s="96">
        <v>6.65</v>
      </c>
      <c r="G625" s="109" t="str">
        <f>+G88</f>
        <v>M3</v>
      </c>
      <c r="H625" s="103"/>
      <c r="I625" s="110"/>
      <c r="J625" s="104">
        <f t="shared" si="207"/>
        <v>0</v>
      </c>
    </row>
    <row r="626" spans="1:10" ht="36" x14ac:dyDescent="0.35">
      <c r="A626" s="68">
        <f t="shared" ref="A626:A636" si="208">+A625+1</f>
        <v>566</v>
      </c>
      <c r="B626" s="93" t="str">
        <f>+B611</f>
        <v>N-CTR-CAR-1-02-005</v>
      </c>
      <c r="C626" s="102" t="str">
        <f>+C611</f>
        <v>EP-CIV 02A</v>
      </c>
      <c r="D626" s="93">
        <f t="shared" ref="D626:D636" si="209">D625+1</f>
        <v>566</v>
      </c>
      <c r="E626" s="95" t="str">
        <f>+E611</f>
        <v>Suministro y colocación de acero estructural A-36, ángulo 3"x3"X1/4", ancla de solera de 1 1/2"x1/4", incluye: materiales, mano de obra, maquinaria, equipo, herramienta y todo lo necesario para su correcta ejecución. P.U.O.T.</v>
      </c>
      <c r="F626" s="96">
        <v>1100.1199999999999</v>
      </c>
      <c r="G626" s="109" t="str">
        <f>+G611</f>
        <v>KG</v>
      </c>
      <c r="H626" s="103"/>
      <c r="I626" s="110"/>
      <c r="J626" s="104">
        <f t="shared" si="207"/>
        <v>0</v>
      </c>
    </row>
    <row r="627" spans="1:10" ht="36" x14ac:dyDescent="0.35">
      <c r="A627" s="68">
        <f t="shared" si="208"/>
        <v>567</v>
      </c>
      <c r="B627" s="93">
        <f>+B80</f>
        <v>0</v>
      </c>
      <c r="C627" s="102" t="str">
        <f>+C80</f>
        <v>EP-CIV 23</v>
      </c>
      <c r="D627" s="93">
        <f t="shared" si="209"/>
        <v>567</v>
      </c>
      <c r="E627" s="95" t="str">
        <f>+E80</f>
        <v>Suministro, habilitado y colocación de cartón asfaltado celotex de 1/2" x 10 cm de ancho, incluye: sellado con sikaflex 1A, materiales, mano de obra, herramienta, equipo y todo lo necesario para su correcta ejecución. P.U.O.T.</v>
      </c>
      <c r="F627" s="96">
        <v>3.36</v>
      </c>
      <c r="G627" s="109" t="str">
        <f>+G80</f>
        <v>m</v>
      </c>
      <c r="H627" s="103"/>
      <c r="I627" s="110"/>
      <c r="J627" s="104">
        <f t="shared" si="207"/>
        <v>0</v>
      </c>
    </row>
    <row r="628" spans="1:10" ht="36" x14ac:dyDescent="0.35">
      <c r="A628" s="68">
        <f t="shared" si="208"/>
        <v>568</v>
      </c>
      <c r="B628" s="93">
        <f>+B613</f>
        <v>0</v>
      </c>
      <c r="C628" s="102" t="str">
        <f>+C613</f>
        <v>EP-VIA 49</v>
      </c>
      <c r="D628" s="93">
        <f t="shared" si="209"/>
        <v>568</v>
      </c>
      <c r="E628" s="95" t="str">
        <f>+E613</f>
        <v>Suministro de tirafondo de Losa-Durmiente de 5/8"X 12", incluye: materiales, mano de obra, maquinaria, equipo, herramienta y todo lo necesario para su correcta ejecución. P.U.O.T.</v>
      </c>
      <c r="F628" s="96">
        <v>196</v>
      </c>
      <c r="G628" s="109" t="str">
        <f>+G613</f>
        <v>PZA</v>
      </c>
      <c r="H628" s="103"/>
      <c r="I628" s="110"/>
      <c r="J628" s="104">
        <f t="shared" si="207"/>
        <v>0</v>
      </c>
    </row>
    <row r="629" spans="1:10" ht="54" x14ac:dyDescent="0.35">
      <c r="A629" s="68">
        <f t="shared" si="208"/>
        <v>569</v>
      </c>
      <c r="B629" s="93" t="str">
        <f>+B72</f>
        <v>N-CTR-CAR-1-01-011</v>
      </c>
      <c r="C629" s="102" t="str">
        <f>+C72</f>
        <v>EP-CIV 17</v>
      </c>
      <c r="D629" s="93">
        <f t="shared" si="209"/>
        <v>569</v>
      </c>
      <c r="E629"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629" s="96">
        <v>4.96</v>
      </c>
      <c r="G629" s="109" t="str">
        <f>+G72</f>
        <v>M3</v>
      </c>
      <c r="H629" s="103"/>
      <c r="I629" s="110"/>
      <c r="J629" s="104">
        <f t="shared" si="207"/>
        <v>0</v>
      </c>
    </row>
    <row r="630" spans="1:10" ht="54" x14ac:dyDescent="0.35">
      <c r="A630" s="68">
        <f t="shared" si="208"/>
        <v>570</v>
      </c>
      <c r="B630" s="93">
        <f>+B330</f>
        <v>0</v>
      </c>
      <c r="C630" s="102" t="str">
        <f>+C330</f>
        <v>EP-DUC 18</v>
      </c>
      <c r="D630" s="93">
        <f t="shared" si="209"/>
        <v>570</v>
      </c>
      <c r="E630" s="95" t="str">
        <f>+E330</f>
        <v>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v>
      </c>
      <c r="F630" s="96">
        <v>6.69</v>
      </c>
      <c r="G630" s="109" t="str">
        <f>+G330</f>
        <v>M3</v>
      </c>
      <c r="H630" s="103"/>
      <c r="I630" s="110"/>
      <c r="J630" s="104">
        <f t="shared" si="207"/>
        <v>0</v>
      </c>
    </row>
    <row r="631" spans="1:10" ht="54" x14ac:dyDescent="0.35">
      <c r="A631" s="68">
        <f t="shared" si="208"/>
        <v>571</v>
      </c>
      <c r="B631" s="93" t="str">
        <f>+B616</f>
        <v>N-CMT-3-06/10</v>
      </c>
      <c r="C631" s="102" t="str">
        <f>+C616</f>
        <v>EP-VIA 51</v>
      </c>
      <c r="D631" s="93">
        <f t="shared" si="209"/>
        <v>571</v>
      </c>
      <c r="E631" s="95" t="str">
        <f>+E616</f>
        <v>Suministro manejo e instalacion de Tuberia de polietileno de alta densidad de 16" de Diametro tipo RD 13.5, la colocación se hara de acuerdo a las especificaciones del fabricante, incluye: trazo, nivelación de tubería, adhesivos, empaques, lubricantes, cortes, materiales, mano de obra, maquinaria, equipo, herramienta y todo lo necesario para su correcta ejecución. P.U.O.T.</v>
      </c>
      <c r="F631" s="96">
        <v>13.39</v>
      </c>
      <c r="G631" s="109" t="str">
        <f>+G616</f>
        <v>M</v>
      </c>
      <c r="H631" s="103"/>
      <c r="I631" s="110"/>
      <c r="J631" s="104">
        <f t="shared" si="207"/>
        <v>0</v>
      </c>
    </row>
    <row r="632" spans="1:10" ht="72" x14ac:dyDescent="0.35">
      <c r="A632" s="68">
        <f t="shared" si="208"/>
        <v>572</v>
      </c>
      <c r="B632" s="93" t="str">
        <f>+B22</f>
        <v>N-LEG-3/16
N-CTR-CAR-1-01-006/00
N-CTR-CAR-1-01-007/11
N-CTR-CAR-1-01-011/11</v>
      </c>
      <c r="C632" s="102" t="str">
        <f>+C22</f>
        <v>EP-CIV 07</v>
      </c>
      <c r="D632" s="93">
        <f t="shared" si="209"/>
        <v>572</v>
      </c>
      <c r="E632"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32" s="96">
        <v>48.69</v>
      </c>
      <c r="G632" s="109" t="str">
        <f>+G22</f>
        <v>M3</v>
      </c>
      <c r="H632" s="103"/>
      <c r="I632" s="110"/>
      <c r="J632" s="104">
        <f t="shared" si="207"/>
        <v>0</v>
      </c>
    </row>
    <row r="633" spans="1:10" ht="72" x14ac:dyDescent="0.35">
      <c r="A633" s="68">
        <f t="shared" si="208"/>
        <v>573</v>
      </c>
      <c r="B633" s="93" t="str">
        <f t="shared" ref="B633:C634" si="210">+B147</f>
        <v>N-CTR-CAR-1-04-002</v>
      </c>
      <c r="C633" s="102" t="str">
        <f t="shared" si="210"/>
        <v>EP-CIV 18</v>
      </c>
      <c r="D633" s="93">
        <f t="shared" si="209"/>
        <v>573</v>
      </c>
      <c r="E633"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33" s="96">
        <v>16.23</v>
      </c>
      <c r="G633" s="109" t="str">
        <f>+G147</f>
        <v>M3</v>
      </c>
      <c r="H633" s="103"/>
      <c r="I633" s="110"/>
      <c r="J633" s="104">
        <f t="shared" si="207"/>
        <v>0</v>
      </c>
    </row>
    <row r="634" spans="1:10" ht="72" x14ac:dyDescent="0.35">
      <c r="A634" s="68">
        <f t="shared" si="208"/>
        <v>574</v>
      </c>
      <c r="B634" s="93" t="str">
        <f t="shared" si="210"/>
        <v>N-LEG-3/16
N-CMT-4-02-002/16
N-CTR-CAR-1-04-002/11</v>
      </c>
      <c r="C634" s="102" t="str">
        <f t="shared" si="210"/>
        <v>EP-CIV 05</v>
      </c>
      <c r="D634" s="93">
        <f t="shared" si="209"/>
        <v>574</v>
      </c>
      <c r="E634"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34" s="96">
        <v>16.23</v>
      </c>
      <c r="G634" s="109" t="str">
        <f>+G148</f>
        <v>M3</v>
      </c>
      <c r="H634" s="103"/>
      <c r="I634" s="110"/>
      <c r="J634" s="104">
        <f t="shared" si="207"/>
        <v>0</v>
      </c>
    </row>
    <row r="635" spans="1:10" ht="72" x14ac:dyDescent="0.35">
      <c r="A635" s="68">
        <f t="shared" si="208"/>
        <v>575</v>
      </c>
      <c r="B635" s="93" t="str">
        <f>+B88</f>
        <v>N-CTR-CAR-1-02-003</v>
      </c>
      <c r="C635" s="102" t="str">
        <f>+C88</f>
        <v>EP-CIV 06C</v>
      </c>
      <c r="D635" s="93">
        <f t="shared" si="209"/>
        <v>575</v>
      </c>
      <c r="E635"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35" s="96">
        <v>10.82</v>
      </c>
      <c r="G635" s="109" t="str">
        <f>+G88</f>
        <v>M3</v>
      </c>
      <c r="H635" s="103"/>
      <c r="I635" s="110"/>
      <c r="J635" s="104">
        <f t="shared" si="207"/>
        <v>0</v>
      </c>
    </row>
    <row r="636" spans="1:10" ht="36" x14ac:dyDescent="0.35">
      <c r="A636" s="68">
        <f t="shared" si="208"/>
        <v>576</v>
      </c>
      <c r="B636" s="93" t="str">
        <f>+B69</f>
        <v>N-CTR-CAR-1-02-004</v>
      </c>
      <c r="C636" s="102" t="str">
        <f>+C69</f>
        <v>EP-CIV 03A</v>
      </c>
      <c r="D636" s="93">
        <f t="shared" si="209"/>
        <v>576</v>
      </c>
      <c r="E636" s="95" t="str">
        <f>+E69</f>
        <v>Suministro, habilitado e instalación de malla electrosoldada 6-6 / 10-10, incluye: materiales, mano de obra, herramienta, equipo y todo lo necesario para su correcta ejecución. P.U.O.T.</v>
      </c>
      <c r="F636" s="96">
        <v>54.1</v>
      </c>
      <c r="G636" s="109" t="str">
        <f>+G69</f>
        <v>M2</v>
      </c>
      <c r="H636" s="103"/>
      <c r="I636" s="110"/>
      <c r="J636" s="104">
        <f t="shared" si="207"/>
        <v>0</v>
      </c>
    </row>
    <row r="637" spans="1:10" x14ac:dyDescent="0.35">
      <c r="A637" s="55"/>
      <c r="B637" s="72"/>
      <c r="C637" s="56"/>
      <c r="D637" s="57" t="s">
        <v>610</v>
      </c>
      <c r="E637" s="58" t="s">
        <v>611</v>
      </c>
      <c r="F637" s="73"/>
      <c r="G637" s="74"/>
      <c r="H637" s="60"/>
      <c r="I637" s="75"/>
      <c r="J637" s="76"/>
    </row>
    <row r="638" spans="1:10" ht="54" x14ac:dyDescent="0.35">
      <c r="A638" s="68">
        <f>+A636+1</f>
        <v>577</v>
      </c>
      <c r="B638" s="93" t="str">
        <f>+B49</f>
        <v>N-CTR-CAR-1-02-004</v>
      </c>
      <c r="C638" s="102" t="str">
        <f>+C49</f>
        <v>EP-CIV 03</v>
      </c>
      <c r="D638" s="93">
        <f>+D636+1</f>
        <v>577</v>
      </c>
      <c r="E638"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38" s="96">
        <v>4040</v>
      </c>
      <c r="G638" s="109" t="str">
        <f>+G49</f>
        <v>KG</v>
      </c>
      <c r="H638" s="103"/>
      <c r="I638" s="110"/>
      <c r="J638" s="104">
        <f t="shared" ref="J638:J651" si="211">ROUND(F638*I638,2)</f>
        <v>0</v>
      </c>
    </row>
    <row r="639" spans="1:10" ht="72" x14ac:dyDescent="0.35">
      <c r="A639" s="68">
        <f>+A638+1</f>
        <v>578</v>
      </c>
      <c r="B639" s="93" t="str">
        <f>+B88</f>
        <v>N-CTR-CAR-1-02-003</v>
      </c>
      <c r="C639" s="102" t="str">
        <f>+C88</f>
        <v>EP-CIV 06C</v>
      </c>
      <c r="D639" s="93">
        <f>+D638+1</f>
        <v>578</v>
      </c>
      <c r="E639"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39" s="96">
        <v>7.21</v>
      </c>
      <c r="G639" s="109" t="str">
        <f>+G88</f>
        <v>M3</v>
      </c>
      <c r="H639" s="103"/>
      <c r="I639" s="110"/>
      <c r="J639" s="104">
        <f t="shared" si="211"/>
        <v>0</v>
      </c>
    </row>
    <row r="640" spans="1:10" ht="36" x14ac:dyDescent="0.35">
      <c r="A640" s="68">
        <f t="shared" ref="A640:A651" si="212">+A639+1</f>
        <v>579</v>
      </c>
      <c r="B640" s="93" t="str">
        <f>+B611</f>
        <v>N-CTR-CAR-1-02-005</v>
      </c>
      <c r="C640" s="102" t="str">
        <f>+C611</f>
        <v>EP-CIV 02A</v>
      </c>
      <c r="D640" s="93">
        <f t="shared" ref="D640:D651" si="213">+D639+1</f>
        <v>579</v>
      </c>
      <c r="E640" s="95" t="str">
        <f>+E611</f>
        <v>Suministro y colocación de acero estructural A-36, ángulo 3"x3"X1/4", ancla de solera de 1 1/2"x1/4", incluye: materiales, mano de obra, maquinaria, equipo, herramienta y todo lo necesario para su correcta ejecución. P.U.O.T.</v>
      </c>
      <c r="F640" s="96">
        <v>1100.1199999999999</v>
      </c>
      <c r="G640" s="109" t="str">
        <f>+G611</f>
        <v>KG</v>
      </c>
      <c r="H640" s="103"/>
      <c r="I640" s="110"/>
      <c r="J640" s="104">
        <f t="shared" si="211"/>
        <v>0</v>
      </c>
    </row>
    <row r="641" spans="1:10" ht="36" x14ac:dyDescent="0.35">
      <c r="A641" s="68">
        <f t="shared" si="212"/>
        <v>580</v>
      </c>
      <c r="B641" s="93">
        <f>+B80</f>
        <v>0</v>
      </c>
      <c r="C641" s="102" t="str">
        <f>+C80</f>
        <v>EP-CIV 23</v>
      </c>
      <c r="D641" s="93">
        <f t="shared" si="213"/>
        <v>580</v>
      </c>
      <c r="E641" s="95" t="str">
        <f>+E80</f>
        <v>Suministro, habilitado y colocación de cartón asfaltado celotex de 1/2" x 10 cm de ancho, incluye: sellado con sikaflex 1A, materiales, mano de obra, herramienta, equipo y todo lo necesario para su correcta ejecución. P.U.O.T.</v>
      </c>
      <c r="F641" s="96">
        <v>33.36</v>
      </c>
      <c r="G641" s="109" t="str">
        <f>+G80</f>
        <v>m</v>
      </c>
      <c r="H641" s="103"/>
      <c r="I641" s="110"/>
      <c r="J641" s="104">
        <f t="shared" si="211"/>
        <v>0</v>
      </c>
    </row>
    <row r="642" spans="1:10" ht="36" x14ac:dyDescent="0.35">
      <c r="A642" s="68">
        <f t="shared" si="212"/>
        <v>581</v>
      </c>
      <c r="B642" s="93">
        <f>+B613</f>
        <v>0</v>
      </c>
      <c r="C642" s="102" t="str">
        <f>+C613</f>
        <v>EP-VIA 49</v>
      </c>
      <c r="D642" s="93">
        <f t="shared" si="213"/>
        <v>581</v>
      </c>
      <c r="E642" s="95" t="str">
        <f>+E613</f>
        <v>Suministro de tirafondo de Losa-Durmiente de 5/8"X 12", incluye: materiales, mano de obra, maquinaria, equipo, herramienta y todo lo necesario para su correcta ejecución. P.U.O.T.</v>
      </c>
      <c r="F642" s="96">
        <v>196</v>
      </c>
      <c r="G642" s="109" t="str">
        <f>+G613</f>
        <v>PZA</v>
      </c>
      <c r="H642" s="103"/>
      <c r="I642" s="110"/>
      <c r="J642" s="104">
        <f t="shared" si="211"/>
        <v>0</v>
      </c>
    </row>
    <row r="643" spans="1:10" ht="54" x14ac:dyDescent="0.35">
      <c r="A643" s="68">
        <f t="shared" si="212"/>
        <v>582</v>
      </c>
      <c r="B643" s="93" t="str">
        <f>+B72</f>
        <v>N-CTR-CAR-1-01-011</v>
      </c>
      <c r="C643" s="102" t="str">
        <f>+C72</f>
        <v>EP-CIV 17</v>
      </c>
      <c r="D643" s="93">
        <f t="shared" si="213"/>
        <v>582</v>
      </c>
      <c r="E643"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643" s="96">
        <v>16.53</v>
      </c>
      <c r="G643" s="109" t="str">
        <f>+G72</f>
        <v>M3</v>
      </c>
      <c r="H643" s="103"/>
      <c r="I643" s="110"/>
      <c r="J643" s="104">
        <f t="shared" si="211"/>
        <v>0</v>
      </c>
    </row>
    <row r="644" spans="1:10" ht="54" x14ac:dyDescent="0.35">
      <c r="A644" s="68">
        <f t="shared" si="212"/>
        <v>583</v>
      </c>
      <c r="B644" s="93">
        <f>+B330</f>
        <v>0</v>
      </c>
      <c r="C644" s="102" t="str">
        <f>+C330</f>
        <v>EP-DUC 18</v>
      </c>
      <c r="D644" s="93">
        <f t="shared" si="213"/>
        <v>583</v>
      </c>
      <c r="E644" s="95" t="str">
        <f>+E330</f>
        <v>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v>
      </c>
      <c r="F644" s="96">
        <v>33.03</v>
      </c>
      <c r="G644" s="109" t="str">
        <f>+G330</f>
        <v>M3</v>
      </c>
      <c r="H644" s="103"/>
      <c r="I644" s="110"/>
      <c r="J644" s="104">
        <f t="shared" si="211"/>
        <v>0</v>
      </c>
    </row>
    <row r="645" spans="1:10" ht="54" x14ac:dyDescent="0.35">
      <c r="A645" s="68">
        <f t="shared" si="212"/>
        <v>584</v>
      </c>
      <c r="B645" s="93" t="str">
        <f>+B616</f>
        <v>N-CMT-3-06/10</v>
      </c>
      <c r="C645" s="102" t="str">
        <f>+C616</f>
        <v>EP-VIA 51</v>
      </c>
      <c r="D645" s="93">
        <f t="shared" si="213"/>
        <v>584</v>
      </c>
      <c r="E645" s="95" t="str">
        <f>+E616</f>
        <v>Suministro manejo e instalacion de Tuberia de polietileno de alta densidad de 16" de Diametro tipo RD 13.5, la colocación se hara de acuerdo a las especificaciones del fabricante, incluye: trazo, nivelación de tubería, adhesivos, empaques, lubricantes, cortes, materiales, mano de obra, maquinaria, equipo, herramienta y todo lo necesario para su correcta ejecución. P.U.O.T.</v>
      </c>
      <c r="F645" s="96">
        <v>73.430000000000007</v>
      </c>
      <c r="G645" s="109" t="str">
        <f>+G616</f>
        <v>M</v>
      </c>
      <c r="H645" s="103"/>
      <c r="I645" s="110"/>
      <c r="J645" s="104">
        <f t="shared" si="211"/>
        <v>0</v>
      </c>
    </row>
    <row r="646" spans="1:10" ht="72" x14ac:dyDescent="0.35">
      <c r="A646" s="68">
        <f t="shared" si="212"/>
        <v>585</v>
      </c>
      <c r="B646" s="93" t="str">
        <f>+B22</f>
        <v>N-LEG-3/16
N-CTR-CAR-1-01-006/00
N-CTR-CAR-1-01-007/11
N-CTR-CAR-1-01-011/11</v>
      </c>
      <c r="C646" s="102" t="str">
        <f>+C22</f>
        <v>EP-CIV 07</v>
      </c>
      <c r="D646" s="93">
        <f t="shared" si="213"/>
        <v>585</v>
      </c>
      <c r="E646"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46" s="96">
        <v>168.99</v>
      </c>
      <c r="G646" s="109" t="str">
        <f>+G22</f>
        <v>M3</v>
      </c>
      <c r="H646" s="103"/>
      <c r="I646" s="110"/>
      <c r="J646" s="104">
        <f t="shared" si="211"/>
        <v>0</v>
      </c>
    </row>
    <row r="647" spans="1:10" ht="72" x14ac:dyDescent="0.35">
      <c r="A647" s="68">
        <f t="shared" si="212"/>
        <v>586</v>
      </c>
      <c r="B647" s="93" t="str">
        <f t="shared" ref="B647:C648" si="214">+B147</f>
        <v>N-CTR-CAR-1-04-002</v>
      </c>
      <c r="C647" s="102" t="str">
        <f t="shared" si="214"/>
        <v>EP-CIV 18</v>
      </c>
      <c r="D647" s="93">
        <f t="shared" si="213"/>
        <v>586</v>
      </c>
      <c r="E647"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47" s="96">
        <v>56.33</v>
      </c>
      <c r="G647" s="109" t="str">
        <f>+G147</f>
        <v>M3</v>
      </c>
      <c r="H647" s="103"/>
      <c r="I647" s="110"/>
      <c r="J647" s="104">
        <f t="shared" si="211"/>
        <v>0</v>
      </c>
    </row>
    <row r="648" spans="1:10" ht="72" x14ac:dyDescent="0.35">
      <c r="A648" s="68">
        <f t="shared" si="212"/>
        <v>587</v>
      </c>
      <c r="B648" s="93" t="str">
        <f t="shared" si="214"/>
        <v>N-LEG-3/16
N-CMT-4-02-002/16
N-CTR-CAR-1-04-002/11</v>
      </c>
      <c r="C648" s="102" t="str">
        <f t="shared" si="214"/>
        <v>EP-CIV 05</v>
      </c>
      <c r="D648" s="93">
        <f t="shared" si="213"/>
        <v>587</v>
      </c>
      <c r="E648"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648" s="96">
        <v>56.33</v>
      </c>
      <c r="G648" s="109" t="str">
        <f>+G148</f>
        <v>M3</v>
      </c>
      <c r="H648" s="103"/>
      <c r="I648" s="110"/>
      <c r="J648" s="104">
        <f t="shared" si="211"/>
        <v>0</v>
      </c>
    </row>
    <row r="649" spans="1:10" ht="72" x14ac:dyDescent="0.35">
      <c r="A649" s="68">
        <f t="shared" si="212"/>
        <v>588</v>
      </c>
      <c r="B649" s="93" t="str">
        <f>+B88</f>
        <v>N-CTR-CAR-1-02-003</v>
      </c>
      <c r="C649" s="102" t="str">
        <f>+C88</f>
        <v>EP-CIV 06C</v>
      </c>
      <c r="D649" s="93">
        <f t="shared" si="213"/>
        <v>588</v>
      </c>
      <c r="E649"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49" s="96">
        <v>37.549999999999997</v>
      </c>
      <c r="G649" s="109" t="str">
        <f>+G88</f>
        <v>M3</v>
      </c>
      <c r="H649" s="103"/>
      <c r="I649" s="110"/>
      <c r="J649" s="104">
        <f t="shared" si="211"/>
        <v>0</v>
      </c>
    </row>
    <row r="650" spans="1:10" ht="36" x14ac:dyDescent="0.35">
      <c r="A650" s="68">
        <f t="shared" si="212"/>
        <v>589</v>
      </c>
      <c r="B650" s="93" t="str">
        <f>+B69</f>
        <v>N-CTR-CAR-1-02-004</v>
      </c>
      <c r="C650" s="102" t="str">
        <f>+C69</f>
        <v>EP-CIV 03A</v>
      </c>
      <c r="D650" s="93">
        <f t="shared" si="213"/>
        <v>589</v>
      </c>
      <c r="E650" s="95" t="str">
        <f>+E69</f>
        <v>Suministro, habilitado e instalación de malla electrosoldada 6-6 / 10-10, incluye: materiales, mano de obra, herramienta, equipo y todo lo necesario para su correcta ejecución. P.U.O.T.</v>
      </c>
      <c r="F650" s="96">
        <v>187.77</v>
      </c>
      <c r="G650" s="109" t="str">
        <f>+G69</f>
        <v>M2</v>
      </c>
      <c r="H650" s="103"/>
      <c r="I650" s="110"/>
      <c r="J650" s="104">
        <f t="shared" si="211"/>
        <v>0</v>
      </c>
    </row>
    <row r="651" spans="1:10" ht="144" x14ac:dyDescent="0.35">
      <c r="A651" s="68">
        <f t="shared" si="212"/>
        <v>590</v>
      </c>
      <c r="B651" s="93" t="str">
        <f>+B622</f>
        <v>NOM-050-SCT2-2017
NOM-034-SCT2-2011</v>
      </c>
      <c r="C651" s="102" t="str">
        <f>+C622</f>
        <v>EP-VIA 36</v>
      </c>
      <c r="D651" s="93">
        <f t="shared" si="213"/>
        <v>590</v>
      </c>
      <c r="E651" s="95" t="str">
        <f>+E622</f>
        <v>Diseño, suministro, instalación y puesta en servicio para un sistema de cruces a nivel con dos barreras de protección, incluye todos los equipos y accesorios requeridos para el correcto funcionamiento del circuito de vías, balastro de vías, cableado en vías, acopladores de juntas, cableado en gabinete, cableado en semáforos, terminadores de cables, terminadores shunt, derivación de terminación, baterías.
El proveedor deberá considerar toda la interconexión entre el gabinete de control y sus respectivos elementos necesarios para el correcto funcionamiento. Este suministro también considera todos los trabajos de obra civil para la instalación del gabinete de control, barreras de protección, así como la gestión, suministro e instalación de la acometida eléctrica por medio de CFE y todo lo necesario para su correcta ejecución. P.U.O.T.</v>
      </c>
      <c r="F651" s="96">
        <v>1</v>
      </c>
      <c r="G651" s="109" t="str">
        <f>+G622</f>
        <v>PZA</v>
      </c>
      <c r="H651" s="103"/>
      <c r="I651" s="110"/>
      <c r="J651" s="104">
        <f t="shared" si="211"/>
        <v>0</v>
      </c>
    </row>
    <row r="652" spans="1:10" x14ac:dyDescent="0.35">
      <c r="A652" s="83"/>
      <c r="B652" s="72"/>
      <c r="C652" s="56"/>
      <c r="D652" s="57" t="s">
        <v>612</v>
      </c>
      <c r="E652" s="58" t="s">
        <v>613</v>
      </c>
      <c r="F652" s="73"/>
      <c r="G652" s="74"/>
      <c r="H652" s="60"/>
      <c r="I652" s="75"/>
      <c r="J652" s="76"/>
    </row>
    <row r="653" spans="1:10" ht="54" x14ac:dyDescent="0.35">
      <c r="A653" s="68">
        <f>+A651+1</f>
        <v>591</v>
      </c>
      <c r="B653" s="93" t="str">
        <f>+B49</f>
        <v>N-CTR-CAR-1-02-004</v>
      </c>
      <c r="C653" s="102" t="str">
        <f>+C49</f>
        <v>EP-CIV 03</v>
      </c>
      <c r="D653" s="93">
        <f>+D651+1</f>
        <v>591</v>
      </c>
      <c r="E65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53" s="96">
        <v>18027</v>
      </c>
      <c r="G653" s="109" t="str">
        <f>+G49</f>
        <v>KG</v>
      </c>
      <c r="H653" s="103"/>
      <c r="I653" s="110"/>
      <c r="J653" s="104">
        <f t="shared" ref="J653:J660" si="215">ROUND(F653*I653,2)</f>
        <v>0</v>
      </c>
    </row>
    <row r="654" spans="1:10" ht="72" x14ac:dyDescent="0.35">
      <c r="A654" s="68">
        <f>+A653+1</f>
        <v>592</v>
      </c>
      <c r="B654" s="93" t="str">
        <f>+B88</f>
        <v>N-CTR-CAR-1-02-003</v>
      </c>
      <c r="C654" s="102" t="str">
        <f>+C88</f>
        <v>EP-CIV 06C</v>
      </c>
      <c r="D654" s="93">
        <f>+D653+1</f>
        <v>592</v>
      </c>
      <c r="E654"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654" s="96">
        <v>580.1</v>
      </c>
      <c r="G654" s="109" t="str">
        <f>+G88</f>
        <v>M3</v>
      </c>
      <c r="H654" s="103"/>
      <c r="I654" s="110"/>
      <c r="J654" s="104">
        <f t="shared" si="215"/>
        <v>0</v>
      </c>
    </row>
    <row r="655" spans="1:10" ht="72" x14ac:dyDescent="0.35">
      <c r="A655" s="68">
        <f t="shared" ref="A655:A660" si="216">+A654+1</f>
        <v>593</v>
      </c>
      <c r="B655" s="93" t="str">
        <f>+B22</f>
        <v>N-LEG-3/16
N-CTR-CAR-1-01-006/00
N-CTR-CAR-1-01-007/11
N-CTR-CAR-1-01-011/11</v>
      </c>
      <c r="C655" s="102" t="str">
        <f>+C22</f>
        <v>EP-CIV 07</v>
      </c>
      <c r="D655" s="93">
        <f t="shared" ref="D655:D660" si="217">+D654+1</f>
        <v>593</v>
      </c>
      <c r="E655"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55" s="96">
        <v>1473.5</v>
      </c>
      <c r="G655" s="109" t="str">
        <f>+G22</f>
        <v>M3</v>
      </c>
      <c r="H655" s="103"/>
      <c r="I655" s="110"/>
      <c r="J655" s="104">
        <f t="shared" si="215"/>
        <v>0</v>
      </c>
    </row>
    <row r="656" spans="1:10" ht="72" x14ac:dyDescent="0.35">
      <c r="A656" s="68">
        <f t="shared" si="216"/>
        <v>594</v>
      </c>
      <c r="B656" s="93" t="str">
        <f>+B92</f>
        <v>N-CTR-CAR-1-02-003</v>
      </c>
      <c r="C656" s="102" t="str">
        <f>+C92</f>
        <v>EP-CIV 06D</v>
      </c>
      <c r="D656" s="93">
        <f t="shared" si="217"/>
        <v>594</v>
      </c>
      <c r="E656"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656" s="96">
        <v>20.61</v>
      </c>
      <c r="G656" s="109" t="str">
        <f>+G92</f>
        <v>M2</v>
      </c>
      <c r="H656" s="103"/>
      <c r="I656" s="110"/>
      <c r="J656" s="104">
        <f t="shared" si="215"/>
        <v>0</v>
      </c>
    </row>
    <row r="657" spans="1:10" ht="36" x14ac:dyDescent="0.35">
      <c r="A657" s="68">
        <f t="shared" si="216"/>
        <v>595</v>
      </c>
      <c r="B657" s="93" t="str">
        <f>+B24</f>
        <v>N-LEG-3/16
N-CTR-CAR-1-01-013</v>
      </c>
      <c r="C657" s="102" t="str">
        <f>+C24</f>
        <v>EP-CIV 01</v>
      </c>
      <c r="D657" s="93">
        <f t="shared" si="217"/>
        <v>595</v>
      </c>
      <c r="E657" s="95" t="str">
        <f>+E24</f>
        <v>Carga y acarreo de material producto de las excavaciones, despalme, desmonte, corte y/o demoliciones no aprovechables, incluye: disposición final, mano obra, maquinaria, equipo, herramienta y todo lo necesario para su correcta ejecución. P.U.O.T.</v>
      </c>
      <c r="F657" s="96">
        <v>491.17</v>
      </c>
      <c r="G657" s="109" t="str">
        <f>+G24</f>
        <v>M3</v>
      </c>
      <c r="H657" s="103"/>
      <c r="I657" s="110"/>
      <c r="J657" s="104">
        <f t="shared" si="215"/>
        <v>0</v>
      </c>
    </row>
    <row r="658" spans="1:10" ht="36" x14ac:dyDescent="0.35">
      <c r="A658" s="68">
        <f t="shared" si="216"/>
        <v>596</v>
      </c>
      <c r="B658" s="93">
        <f>+B80</f>
        <v>0</v>
      </c>
      <c r="C658" s="102" t="str">
        <f>+C80</f>
        <v>EP-CIV 23</v>
      </c>
      <c r="D658" s="93">
        <f t="shared" si="217"/>
        <v>596</v>
      </c>
      <c r="E658" s="95" t="str">
        <f>+E80</f>
        <v>Suministro, habilitado y colocación de cartón asfaltado celotex de 1/2" x 10 cm de ancho, incluye: sellado con sikaflex 1A, materiales, mano de obra, herramienta, equipo y todo lo necesario para su correcta ejecución. P.U.O.T.</v>
      </c>
      <c r="F658" s="96">
        <v>1080</v>
      </c>
      <c r="G658" s="109" t="str">
        <f>+G80</f>
        <v>m</v>
      </c>
      <c r="H658" s="103"/>
      <c r="I658" s="110"/>
      <c r="J658" s="104">
        <f t="shared" si="215"/>
        <v>0</v>
      </c>
    </row>
    <row r="659" spans="1:10" ht="54" x14ac:dyDescent="0.35">
      <c r="A659" s="68">
        <f t="shared" si="216"/>
        <v>597</v>
      </c>
      <c r="B659" s="93" t="str">
        <f>+B28</f>
        <v>N-CMT-1-03/02</v>
      </c>
      <c r="C659" s="102" t="str">
        <f>+C28</f>
        <v>EP-VIA 03B</v>
      </c>
      <c r="D659" s="93">
        <f t="shared" si="217"/>
        <v>597</v>
      </c>
      <c r="E659" s="95" t="str">
        <f>+E28</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659" s="96">
        <v>78.400000000000006</v>
      </c>
      <c r="G659" s="109" t="str">
        <f>+G28</f>
        <v>M3</v>
      </c>
      <c r="H659" s="103"/>
      <c r="I659" s="110"/>
      <c r="J659" s="104">
        <f t="shared" si="215"/>
        <v>0</v>
      </c>
    </row>
    <row r="660" spans="1:10" ht="36" x14ac:dyDescent="0.35">
      <c r="A660" s="68">
        <f t="shared" si="216"/>
        <v>598</v>
      </c>
      <c r="B660" s="93">
        <f>+B133</f>
        <v>0</v>
      </c>
      <c r="C660" s="102" t="str">
        <f>+C133</f>
        <v>EP-CIV 25B</v>
      </c>
      <c r="D660" s="93">
        <f t="shared" si="217"/>
        <v>598</v>
      </c>
      <c r="E660" s="95" t="str">
        <f>+E133</f>
        <v>Suministro y colocación de drenes de PVC de 10 CM de diámetro por 140 CM de largo, incluye: materiales, mano de obra, equipo, herramienta menor, limpieza y todo lo necesario para su correcta ejecución. P.U.O.T.</v>
      </c>
      <c r="F660" s="96">
        <v>51</v>
      </c>
      <c r="G660" s="109" t="str">
        <f>+G133</f>
        <v>PZA</v>
      </c>
      <c r="H660" s="103"/>
      <c r="I660" s="110"/>
      <c r="J660" s="104">
        <f t="shared" si="215"/>
        <v>0</v>
      </c>
    </row>
    <row r="661" spans="1:10" x14ac:dyDescent="0.35">
      <c r="A661" s="83"/>
      <c r="B661" s="72"/>
      <c r="C661" s="56"/>
      <c r="D661" s="57" t="s">
        <v>614</v>
      </c>
      <c r="E661" s="58" t="s">
        <v>615</v>
      </c>
      <c r="F661" s="73"/>
      <c r="G661" s="74"/>
      <c r="H661" s="60"/>
      <c r="I661" s="75"/>
      <c r="J661" s="76"/>
    </row>
    <row r="662" spans="1:10" ht="54" x14ac:dyDescent="0.35">
      <c r="A662" s="68">
        <f>+A660+1</f>
        <v>599</v>
      </c>
      <c r="B662" s="93" t="str">
        <f>+B23</f>
        <v>N-LEG-3/16
N-CTR-CAR-1-02-013/00</v>
      </c>
      <c r="C662" s="102" t="str">
        <f>+C23</f>
        <v>EP-CIV 08</v>
      </c>
      <c r="D662" s="93">
        <f>+D660+1</f>
        <v>599</v>
      </c>
      <c r="E662" s="95" t="str">
        <f>+E23</f>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662" s="96">
        <v>40.299999999999997</v>
      </c>
      <c r="G662" s="109" t="str">
        <f>+G23</f>
        <v>M3</v>
      </c>
      <c r="H662" s="103"/>
      <c r="I662" s="110"/>
      <c r="J662" s="104">
        <f t="shared" ref="J662:J669" si="218">ROUND(F662*I662,2)</f>
        <v>0</v>
      </c>
    </row>
    <row r="663" spans="1:10" ht="54" x14ac:dyDescent="0.35">
      <c r="A663" s="68">
        <f>A662+1</f>
        <v>600</v>
      </c>
      <c r="B663" s="93" t="str">
        <f t="shared" ref="B663:C664" si="219">+B49</f>
        <v>N-CTR-CAR-1-02-004</v>
      </c>
      <c r="C663" s="102" t="str">
        <f t="shared" si="219"/>
        <v>EP-CIV 03</v>
      </c>
      <c r="D663" s="93">
        <f>D662+1</f>
        <v>600</v>
      </c>
      <c r="E663"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663" s="96">
        <v>3582</v>
      </c>
      <c r="G663" s="109" t="str">
        <f>+G49</f>
        <v>KG</v>
      </c>
      <c r="H663" s="103"/>
      <c r="I663" s="110"/>
      <c r="J663" s="104">
        <f t="shared" si="218"/>
        <v>0</v>
      </c>
    </row>
    <row r="664" spans="1:10" ht="72" x14ac:dyDescent="0.35">
      <c r="A664" s="68">
        <f t="shared" ref="A664:A669" si="220">A663+1</f>
        <v>601</v>
      </c>
      <c r="B664" s="93" t="str">
        <f t="shared" si="219"/>
        <v>N-CTR-CAR-1-02-003</v>
      </c>
      <c r="C664" s="102" t="str">
        <f t="shared" si="219"/>
        <v>EP-CIV 06</v>
      </c>
      <c r="D664" s="93">
        <f t="shared" ref="D664:D668" si="221">D663+1</f>
        <v>601</v>
      </c>
      <c r="E664"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664" s="96">
        <v>32.6</v>
      </c>
      <c r="G664" s="109" t="str">
        <f>+G50</f>
        <v>M3</v>
      </c>
      <c r="H664" s="103"/>
      <c r="I664" s="110"/>
      <c r="J664" s="104">
        <f t="shared" si="218"/>
        <v>0</v>
      </c>
    </row>
    <row r="665" spans="1:10" ht="72" x14ac:dyDescent="0.35">
      <c r="A665" s="68">
        <f t="shared" si="220"/>
        <v>602</v>
      </c>
      <c r="B665" s="93" t="str">
        <f>+B22</f>
        <v>N-LEG-3/16
N-CTR-CAR-1-01-006/00
N-CTR-CAR-1-01-007/11
N-CTR-CAR-1-01-011/11</v>
      </c>
      <c r="C665" s="102" t="str">
        <f>+C22</f>
        <v>EP-CIV 07</v>
      </c>
      <c r="D665" s="93">
        <f t="shared" si="221"/>
        <v>602</v>
      </c>
      <c r="E665"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65" s="96">
        <v>81.400000000000006</v>
      </c>
      <c r="G665" s="109" t="str">
        <f>+G22</f>
        <v>M3</v>
      </c>
      <c r="H665" s="103"/>
      <c r="I665" s="110"/>
      <c r="J665" s="104">
        <f t="shared" si="218"/>
        <v>0</v>
      </c>
    </row>
    <row r="666" spans="1:10" ht="72" x14ac:dyDescent="0.35">
      <c r="A666" s="68">
        <f t="shared" si="220"/>
        <v>603</v>
      </c>
      <c r="B666" s="93" t="str">
        <f>+B92</f>
        <v>N-CTR-CAR-1-02-003</v>
      </c>
      <c r="C666" s="102" t="str">
        <f>+C92</f>
        <v>EP-CIV 06D</v>
      </c>
      <c r="D666" s="93">
        <f t="shared" si="221"/>
        <v>603</v>
      </c>
      <c r="E666" s="95" t="str">
        <f>+E92</f>
        <v>Suministro, vaciado, vibrado y curado de concreto premezclado de f´c= 100 kg/cm2 en plantilla, con cemento pórtland compuesto CPC 30R RS, tamaño máximo de agregado 3/4", incluye: cimbra en frontera, materiales, membrana de curado, elaboración, colocación, vibrado y acabado, equipo de bombeo, herramienta menor, mano de obra, limpieza del área y retiro de material sobrante ytodo lo necesario para su correcta ejecución. P.U.O.T.</v>
      </c>
      <c r="F666" s="96">
        <v>814</v>
      </c>
      <c r="G666" s="109" t="str">
        <f>+G92</f>
        <v>M2</v>
      </c>
      <c r="H666" s="103"/>
      <c r="I666" s="110"/>
      <c r="J666" s="104">
        <f t="shared" si="218"/>
        <v>0</v>
      </c>
    </row>
    <row r="667" spans="1:10" ht="36" x14ac:dyDescent="0.35">
      <c r="A667" s="68">
        <f t="shared" si="220"/>
        <v>604</v>
      </c>
      <c r="B667" s="93" t="str">
        <f>+B24</f>
        <v>N-LEG-3/16
N-CTR-CAR-1-01-013</v>
      </c>
      <c r="C667" s="102" t="str">
        <f>+C24</f>
        <v>EP-CIV 01</v>
      </c>
      <c r="D667" s="93">
        <f t="shared" si="221"/>
        <v>604</v>
      </c>
      <c r="E667" s="95" t="str">
        <f>+E24</f>
        <v>Carga y acarreo de material producto de las excavaciones, despalme, desmonte, corte y/o demoliciones no aprovechables, incluye: disposición final, mano obra, maquinaria, equipo, herramienta y todo lo necesario para su correcta ejecución. P.U.O.T.</v>
      </c>
      <c r="F667" s="96">
        <v>40.700000000000003</v>
      </c>
      <c r="G667" s="109" t="str">
        <f>+G24</f>
        <v>M3</v>
      </c>
      <c r="H667" s="103"/>
      <c r="I667" s="110"/>
      <c r="J667" s="104">
        <f t="shared" si="218"/>
        <v>0</v>
      </c>
    </row>
    <row r="668" spans="1:10" ht="36" x14ac:dyDescent="0.35">
      <c r="A668" s="68">
        <f t="shared" si="220"/>
        <v>605</v>
      </c>
      <c r="B668" s="93">
        <f>+B80</f>
        <v>0</v>
      </c>
      <c r="C668" s="102" t="str">
        <f>+C80</f>
        <v>EP-CIV 23</v>
      </c>
      <c r="D668" s="93">
        <f t="shared" si="221"/>
        <v>605</v>
      </c>
      <c r="E668" s="95" t="str">
        <f>+E80</f>
        <v>Suministro, habilitado y colocación de cartón asfaltado celotex de 1/2" x 10 cm de ancho, incluye: sellado con sikaflex 1A, materiales, mano de obra, herramienta, equipo y todo lo necesario para su correcta ejecución. P.U.O.T.</v>
      </c>
      <c r="F668" s="96">
        <v>32.6</v>
      </c>
      <c r="G668" s="109" t="str">
        <f>+G80</f>
        <v>m</v>
      </c>
      <c r="H668" s="103"/>
      <c r="I668" s="110"/>
      <c r="J668" s="104">
        <f t="shared" si="218"/>
        <v>0</v>
      </c>
    </row>
    <row r="669" spans="1:10" ht="54" x14ac:dyDescent="0.35">
      <c r="A669" s="68">
        <f t="shared" si="220"/>
        <v>606</v>
      </c>
      <c r="B669" s="93"/>
      <c r="C669" s="102" t="s">
        <v>616</v>
      </c>
      <c r="D669" s="93">
        <f>+D668+1</f>
        <v>606</v>
      </c>
      <c r="E669" s="95" t="s">
        <v>617</v>
      </c>
      <c r="F669" s="96">
        <v>40.700000000000003</v>
      </c>
      <c r="G669" s="109" t="s">
        <v>94</v>
      </c>
      <c r="H669" s="103"/>
      <c r="I669" s="110"/>
      <c r="J669" s="104">
        <f t="shared" si="218"/>
        <v>0</v>
      </c>
    </row>
    <row r="670" spans="1:10" x14ac:dyDescent="0.35">
      <c r="A670" s="71"/>
      <c r="B670" s="72"/>
      <c r="C670" s="56"/>
      <c r="D670" s="57" t="s">
        <v>618</v>
      </c>
      <c r="E670" s="58" t="s">
        <v>619</v>
      </c>
      <c r="F670" s="73"/>
      <c r="G670" s="74"/>
      <c r="H670" s="60"/>
      <c r="I670" s="75"/>
      <c r="J670" s="76"/>
    </row>
    <row r="671" spans="1:10" ht="36" x14ac:dyDescent="0.35">
      <c r="A671" s="68">
        <f>+A669+1</f>
        <v>607</v>
      </c>
      <c r="B671" s="93" t="s">
        <v>620</v>
      </c>
      <c r="C671" s="102" t="s">
        <v>751</v>
      </c>
      <c r="D671" s="93">
        <f>+D669+1</f>
        <v>607</v>
      </c>
      <c r="E671" s="95" t="s">
        <v>621</v>
      </c>
      <c r="F671" s="96">
        <v>4</v>
      </c>
      <c r="G671" s="109" t="s">
        <v>76</v>
      </c>
      <c r="H671" s="103"/>
      <c r="I671" s="110"/>
      <c r="J671" s="104">
        <f>ROUND(F671*I671,2)</f>
        <v>0</v>
      </c>
    </row>
    <row r="672" spans="1:10" x14ac:dyDescent="0.35">
      <c r="A672" s="71"/>
      <c r="B672" s="72"/>
      <c r="C672" s="56"/>
      <c r="D672" s="57" t="s">
        <v>622</v>
      </c>
      <c r="E672" s="58" t="s">
        <v>623</v>
      </c>
      <c r="F672" s="73"/>
      <c r="G672" s="74"/>
      <c r="H672" s="60"/>
      <c r="I672" s="75"/>
      <c r="J672" s="76"/>
    </row>
    <row r="673" spans="1:10" ht="54" x14ac:dyDescent="0.35">
      <c r="A673" s="68">
        <f>+A671+1</f>
        <v>608</v>
      </c>
      <c r="B673" s="93" t="str">
        <f>+B515</f>
        <v>N-LEG-3/16
N-CTR-CAR-1-02-013/00</v>
      </c>
      <c r="C673" s="102" t="str">
        <f>+C515</f>
        <v>EP-CIV 08A</v>
      </c>
      <c r="D673" s="93">
        <f>+D671+1</f>
        <v>608</v>
      </c>
      <c r="E673" s="95" t="str">
        <f>+E515</f>
        <v>Demolición de elementos de concreto hidráulico, hasta una altura de 15.00 m, incluye: apilamiento, acamellonamiento del material producto de la demolición, andamios, materiales,  mano de obra, maquinaria, equipo, herramienta y todo lo necesario para su correcta ejecución. P.U.O.T.</v>
      </c>
      <c r="F673" s="96">
        <v>27.76</v>
      </c>
      <c r="G673" s="109" t="str">
        <f>+G515</f>
        <v>M3</v>
      </c>
      <c r="H673" s="103"/>
      <c r="I673" s="110"/>
      <c r="J673" s="104">
        <f>ROUND(F673*I673,2)</f>
        <v>0</v>
      </c>
    </row>
    <row r="674" spans="1:10" ht="54" x14ac:dyDescent="0.35">
      <c r="A674" s="68">
        <f>+A673+1</f>
        <v>609</v>
      </c>
      <c r="B674" s="93"/>
      <c r="C674" s="102" t="s">
        <v>936</v>
      </c>
      <c r="D674" s="93">
        <f>+D673+1</f>
        <v>609</v>
      </c>
      <c r="E674" s="95" t="s">
        <v>624</v>
      </c>
      <c r="F674" s="96">
        <v>3142</v>
      </c>
      <c r="G674" s="109" t="s">
        <v>115</v>
      </c>
      <c r="H674" s="103"/>
      <c r="I674" s="110"/>
      <c r="J674" s="104">
        <f>ROUND(F674*I674,2)</f>
        <v>0</v>
      </c>
    </row>
    <row r="675" spans="1:10" ht="54" x14ac:dyDescent="0.35">
      <c r="A675" s="68">
        <f>+A674+1</f>
        <v>610</v>
      </c>
      <c r="B675" s="93">
        <f>+B607</f>
        <v>0</v>
      </c>
      <c r="C675" s="102" t="str">
        <f>+C607</f>
        <v>EP-TRAB 45</v>
      </c>
      <c r="D675" s="93">
        <f>+D674+1</f>
        <v>610</v>
      </c>
      <c r="E675" s="95" t="str">
        <f>+E607</f>
        <v>Desmantelamiento de estructura metalica, hasta una altura de 15.00 m, incluye: apilamiento, acamellonamiento del material producto de la demolición, andamios, materiales,  mano de obra, maquinaria, equipo, herramienta y todo lo necesario para su correcta ejecución. P.U.O.T.</v>
      </c>
      <c r="F675" s="96">
        <v>6043.69</v>
      </c>
      <c r="G675" s="109" t="str">
        <f>+G607</f>
        <v>KG</v>
      </c>
      <c r="H675" s="103"/>
      <c r="I675" s="110"/>
      <c r="J675" s="104">
        <f>ROUND(F675*I675,2)</f>
        <v>0</v>
      </c>
    </row>
    <row r="676" spans="1:10" x14ac:dyDescent="0.35">
      <c r="A676" s="83"/>
      <c r="B676" s="72"/>
      <c r="C676" s="56"/>
      <c r="D676" s="57" t="s">
        <v>625</v>
      </c>
      <c r="E676" s="58" t="s">
        <v>626</v>
      </c>
      <c r="F676" s="73"/>
      <c r="G676" s="74"/>
      <c r="H676" s="60"/>
      <c r="I676" s="75"/>
      <c r="J676" s="76"/>
    </row>
    <row r="677" spans="1:10" ht="36" x14ac:dyDescent="0.35">
      <c r="A677" s="68">
        <f>+A675+1</f>
        <v>611</v>
      </c>
      <c r="B677" s="93"/>
      <c r="C677" s="102" t="s">
        <v>627</v>
      </c>
      <c r="D677" s="93">
        <f>+D675+1</f>
        <v>611</v>
      </c>
      <c r="E677" s="95" t="s">
        <v>628</v>
      </c>
      <c r="F677" s="96">
        <v>1</v>
      </c>
      <c r="G677" s="109" t="s">
        <v>76</v>
      </c>
      <c r="H677" s="103"/>
      <c r="I677" s="110"/>
      <c r="J677" s="104">
        <f>ROUND(F677*I677,2)</f>
        <v>0</v>
      </c>
    </row>
    <row r="678" spans="1:10" x14ac:dyDescent="0.35">
      <c r="A678" s="55"/>
      <c r="B678" s="56"/>
      <c r="C678" s="56"/>
      <c r="D678" s="57" t="s">
        <v>629</v>
      </c>
      <c r="E678" s="77" t="s">
        <v>938</v>
      </c>
      <c r="F678" s="59"/>
      <c r="G678" s="56"/>
      <c r="H678" s="60"/>
      <c r="I678" s="61"/>
      <c r="J678" s="62"/>
    </row>
    <row r="679" spans="1:10" x14ac:dyDescent="0.35">
      <c r="A679" s="43"/>
      <c r="B679" s="44"/>
      <c r="C679" s="44"/>
      <c r="D679" s="45" t="s">
        <v>630</v>
      </c>
      <c r="E679" s="46" t="s">
        <v>36</v>
      </c>
      <c r="F679" s="69"/>
      <c r="G679" s="44"/>
      <c r="H679" s="48"/>
      <c r="I679" s="70"/>
      <c r="J679" s="50"/>
    </row>
    <row r="680" spans="1:10" ht="36" x14ac:dyDescent="0.35">
      <c r="A680" s="68">
        <f>A677+1</f>
        <v>612</v>
      </c>
      <c r="B680" s="93" t="str">
        <f t="shared" ref="B680:C686" si="222">+B18</f>
        <v>N-LEG-3/16
N-PRY-CAR-01-002/07</v>
      </c>
      <c r="C680" s="102" t="str">
        <f t="shared" si="222"/>
        <v>EP-VIA 01</v>
      </c>
      <c r="D680" s="93">
        <f>D677+1</f>
        <v>612</v>
      </c>
      <c r="E680" s="95" t="str">
        <f t="shared" ref="E680:E686" si="223">+E18</f>
        <v>Verificación, trazo, nivelación y control topográfico del área para la construcción de terracerías, incluye: mano de obra, equipo topográfico y todo lo necesario para su correcta ejecución. P.U.O.T.</v>
      </c>
      <c r="F680" s="96">
        <v>10916.78</v>
      </c>
      <c r="G680" s="109" t="str">
        <f t="shared" ref="G680:G686" si="224">+G18</f>
        <v>M2</v>
      </c>
      <c r="H680" s="103"/>
      <c r="I680" s="110"/>
      <c r="J680" s="104">
        <f t="shared" ref="J680:J695" si="225">ROUND(F680*I680,2)</f>
        <v>0</v>
      </c>
    </row>
    <row r="681" spans="1:10" ht="36" x14ac:dyDescent="0.35">
      <c r="A681" s="68">
        <f>A680+1</f>
        <v>613</v>
      </c>
      <c r="B681" s="93" t="str">
        <f t="shared" si="222"/>
        <v>N-LEG-3/16
N-CTR-CAR-1-01-001/00</v>
      </c>
      <c r="C681" s="102" t="str">
        <f t="shared" si="222"/>
        <v>EP-CIV 11</v>
      </c>
      <c r="D681" s="93">
        <f>+D680+1</f>
        <v>613</v>
      </c>
      <c r="E681" s="95" t="str">
        <f t="shared" si="223"/>
        <v>Desmonte, cualquiera que sea su tipo y características en la zona de la obra, incluye: los trabajos de tala, roza, desenraice, limpia, materiales, mano de obra, maquinaria, equipo, herramienta, y todo lo necesario para su correcta ejecución. P.U.O.T.</v>
      </c>
      <c r="F681" s="96">
        <v>10916.78</v>
      </c>
      <c r="G681" s="109" t="str">
        <f t="shared" si="224"/>
        <v>M2</v>
      </c>
      <c r="H681" s="103"/>
      <c r="I681" s="110"/>
      <c r="J681" s="104">
        <f t="shared" si="225"/>
        <v>0</v>
      </c>
    </row>
    <row r="682" spans="1:10" ht="36" x14ac:dyDescent="0.35">
      <c r="A682" s="68">
        <f t="shared" ref="A682:A695" si="226">A681+1</f>
        <v>614</v>
      </c>
      <c r="B682" s="93" t="str">
        <f t="shared" si="222"/>
        <v>N-LEG-3/16
N-CTR-CAR-1-01-002/00</v>
      </c>
      <c r="C682" s="102" t="str">
        <f t="shared" si="222"/>
        <v>EP-CIV 12</v>
      </c>
      <c r="D682" s="93">
        <f t="shared" ref="D682:D695" si="227">+D681+1</f>
        <v>614</v>
      </c>
      <c r="E682" s="95" t="str">
        <f t="shared" si="223"/>
        <v>Despalme de 20 cm de espesor, volumen medido en banco, incluye: limpia, materiales, mano de obra, maquinaria, equipo, herramienta, y todo lo necesario para su correcta ejecución. P.U.O.T.</v>
      </c>
      <c r="F682" s="96">
        <v>5559.17</v>
      </c>
      <c r="G682" s="109" t="str">
        <f t="shared" si="224"/>
        <v>M3</v>
      </c>
      <c r="H682" s="103"/>
      <c r="I682" s="110"/>
      <c r="J682" s="104">
        <f t="shared" si="225"/>
        <v>0</v>
      </c>
    </row>
    <row r="683" spans="1:10" ht="54" x14ac:dyDescent="0.35">
      <c r="A683" s="68">
        <f t="shared" si="226"/>
        <v>615</v>
      </c>
      <c r="B683" s="93">
        <f t="shared" si="222"/>
        <v>0</v>
      </c>
      <c r="C683" s="102" t="str">
        <f t="shared" si="222"/>
        <v>EP-VIA 02</v>
      </c>
      <c r="D683" s="93">
        <f t="shared" si="227"/>
        <v>615</v>
      </c>
      <c r="E683" s="95" t="str">
        <f t="shared" si="223"/>
        <v>Escarificado y compactación del terreno natural en el área de desplante de terraplenes al 95% de su Peso Volumétrico Seco Máxima, incluye: suministro de agua empleada en la compactación, control topográfico, control de laboratorio, materiales, mano de obra, maquinaria, equipo, herramienta y todo lo necesario para su correcta ejecución. P.U.O.T.</v>
      </c>
      <c r="F683" s="96">
        <v>3275.03</v>
      </c>
      <c r="G683" s="109" t="str">
        <f t="shared" si="224"/>
        <v>M2</v>
      </c>
      <c r="H683" s="103"/>
      <c r="I683" s="110"/>
      <c r="J683" s="104">
        <f t="shared" si="225"/>
        <v>0</v>
      </c>
    </row>
    <row r="684" spans="1:10" ht="72" x14ac:dyDescent="0.35">
      <c r="A684" s="68">
        <f t="shared" si="226"/>
        <v>616</v>
      </c>
      <c r="B684" s="93" t="str">
        <f t="shared" si="222"/>
        <v>N-LEG-3/16
N-CTR-CAR-1-01-006/00
N-CTR-CAR-1-01-007/11
N-CTR-CAR-1-01-011/11</v>
      </c>
      <c r="C684" s="102" t="str">
        <f t="shared" si="222"/>
        <v>EP-CIV 07</v>
      </c>
      <c r="D684" s="93">
        <f t="shared" si="227"/>
        <v>616</v>
      </c>
      <c r="E684" s="95" t="str">
        <f t="shared" si="223"/>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684" s="96">
        <v>29870.91</v>
      </c>
      <c r="G684" s="109" t="str">
        <f t="shared" si="224"/>
        <v>M3</v>
      </c>
      <c r="H684" s="103"/>
      <c r="I684" s="110"/>
      <c r="J684" s="104">
        <f t="shared" si="225"/>
        <v>0</v>
      </c>
    </row>
    <row r="685" spans="1:10" ht="54" x14ac:dyDescent="0.35">
      <c r="A685" s="68">
        <f t="shared" si="226"/>
        <v>617</v>
      </c>
      <c r="B685" s="93" t="str">
        <f t="shared" si="222"/>
        <v>N-LEG-3/16
N-CTR-CAR-1-02-013/00</v>
      </c>
      <c r="C685" s="102" t="str">
        <f t="shared" si="222"/>
        <v>EP-CIV 08</v>
      </c>
      <c r="D685" s="93">
        <f t="shared" si="227"/>
        <v>617</v>
      </c>
      <c r="E685" s="95" t="str">
        <f t="shared" si="223"/>
        <v>Demolición de elementos de concreto hidráulico y/o asfálticos, (carpeta, guarniciones, camellón y otros elementos), incluye: apilamiento, acamellonamiento del material producto de la demolición, materiales,  mano de obra, maquinaria, equipo, herramienta y todo lo necesario para su correcta ejecución. P.U.O.T.</v>
      </c>
      <c r="F685" s="96">
        <v>514.79999999999995</v>
      </c>
      <c r="G685" s="109" t="str">
        <f t="shared" si="224"/>
        <v>M3</v>
      </c>
      <c r="H685" s="103"/>
      <c r="I685" s="110"/>
      <c r="J685" s="104">
        <f t="shared" si="225"/>
        <v>0</v>
      </c>
    </row>
    <row r="686" spans="1:10" ht="36" x14ac:dyDescent="0.35">
      <c r="A686" s="68">
        <f t="shared" si="226"/>
        <v>618</v>
      </c>
      <c r="B686" s="93" t="str">
        <f t="shared" si="222"/>
        <v>N-LEG-3/16
N-CTR-CAR-1-01-013</v>
      </c>
      <c r="C686" s="102" t="str">
        <f t="shared" si="222"/>
        <v>EP-CIV 01</v>
      </c>
      <c r="D686" s="93">
        <f t="shared" si="227"/>
        <v>618</v>
      </c>
      <c r="E686" s="95" t="str">
        <f t="shared" si="223"/>
        <v>Carga y acarreo de material producto de las excavaciones, despalme, desmonte, corte y/o demoliciones no aprovechables, incluye: disposición final, mano obra, maquinaria, equipo, herramienta y todo lo necesario para su correcta ejecución. P.U.O.T.</v>
      </c>
      <c r="F686" s="96">
        <v>37036.559999999998</v>
      </c>
      <c r="G686" s="109" t="str">
        <f t="shared" si="224"/>
        <v>M3</v>
      </c>
      <c r="H686" s="103"/>
      <c r="I686" s="110"/>
      <c r="J686" s="104">
        <f t="shared" si="225"/>
        <v>0</v>
      </c>
    </row>
    <row r="687" spans="1:10" ht="54" x14ac:dyDescent="0.35">
      <c r="A687" s="68">
        <f t="shared" si="226"/>
        <v>619</v>
      </c>
      <c r="B687" s="93" t="str">
        <f>+B193</f>
        <v>N-CTR-CAR-1-01-009</v>
      </c>
      <c r="C687" s="102" t="str">
        <f>+C193</f>
        <v>EP-CIV 21</v>
      </c>
      <c r="D687" s="93">
        <f t="shared" si="227"/>
        <v>619</v>
      </c>
      <c r="E687" s="95" t="str">
        <f>+E193</f>
        <v>Suministro,  extendido, conformación y compactación de material, para terraplén, compactada al 95% de su P.V.S.M., volumen medido en banco, incluye: suministro de agua empleada en la compactación, control topográfico, control de laboratorio,  materiales, mano de obra, equipo, herramienta y todo lo necesario para su correcta ejecución. P.U.O.T.</v>
      </c>
      <c r="F687" s="96">
        <v>4396.4799999999996</v>
      </c>
      <c r="G687" s="109" t="str">
        <f>+G193</f>
        <v>M3</v>
      </c>
      <c r="H687" s="103"/>
      <c r="I687" s="110"/>
      <c r="J687" s="104">
        <f t="shared" si="225"/>
        <v>0</v>
      </c>
    </row>
    <row r="688" spans="1:10" ht="54" x14ac:dyDescent="0.35">
      <c r="A688" s="68">
        <f t="shared" si="226"/>
        <v>620</v>
      </c>
      <c r="B688" s="93" t="str">
        <f t="shared" ref="B688:C691" si="228">+B25</f>
        <v>N-LEG-3/16
N-CMT-1-03/02
N-CTR-CAR-1-01-009</v>
      </c>
      <c r="C688" s="102" t="str">
        <f t="shared" si="228"/>
        <v>EP-CIV 19</v>
      </c>
      <c r="D688" s="93">
        <f t="shared" si="227"/>
        <v>620</v>
      </c>
      <c r="E688" s="95" t="str">
        <f>+E25</f>
        <v>Suministro,  extendido, conformación y compactación de material, para subrasante, compactada al 100% de su P.V.S.M., volumen medido en banco, incluye: materiales, mano de obra, suministro de agua empleada en la compactación, control de laboratorio, control topográfico, equipo, herramienta y todo lo necesario para su correcta ejecución. P.U.O.T.</v>
      </c>
      <c r="F688" s="96">
        <v>4514.68</v>
      </c>
      <c r="G688" s="109" t="str">
        <f>+G25</f>
        <v>M3</v>
      </c>
      <c r="H688" s="103"/>
      <c r="I688" s="110"/>
      <c r="J688" s="104">
        <f t="shared" si="225"/>
        <v>0</v>
      </c>
    </row>
    <row r="689" spans="1:10" ht="54" x14ac:dyDescent="0.35">
      <c r="A689" s="68">
        <f t="shared" si="226"/>
        <v>621</v>
      </c>
      <c r="B689" s="93" t="str">
        <f t="shared" si="228"/>
        <v>N-LEG-3/16
N-CTR-CAR-1-01-009</v>
      </c>
      <c r="C689" s="102" t="str">
        <f t="shared" si="228"/>
        <v>EP-CIV 20</v>
      </c>
      <c r="D689" s="93">
        <f t="shared" si="227"/>
        <v>621</v>
      </c>
      <c r="E689" s="95" t="str">
        <f>+E26</f>
        <v>Suministro,  extendido, conformación y compactación de material, para sub-balasto, compactada al 100% de su P.V.S.M., volumen medido en banco, incluye: materiales, mano de obra, suministro de agua empleada en la compactación, control de laboratorio, control topográfico, equipo, herramienta y todo lo necesario para su correcta ejecución. P.U.O.T.</v>
      </c>
      <c r="F689" s="96">
        <v>5360.59</v>
      </c>
      <c r="G689" s="109" t="str">
        <f>+G26</f>
        <v>M3</v>
      </c>
      <c r="H689" s="103"/>
      <c r="I689" s="110"/>
      <c r="J689" s="104">
        <f t="shared" si="225"/>
        <v>0</v>
      </c>
    </row>
    <row r="690" spans="1:10" ht="54" x14ac:dyDescent="0.35">
      <c r="A690" s="68">
        <f t="shared" si="226"/>
        <v>622</v>
      </c>
      <c r="B690" s="93">
        <f t="shared" si="228"/>
        <v>0</v>
      </c>
      <c r="C690" s="102" t="str">
        <f t="shared" si="228"/>
        <v>EP-VIA 03</v>
      </c>
      <c r="D690" s="93">
        <f t="shared" si="227"/>
        <v>622</v>
      </c>
      <c r="E690" s="95" t="str">
        <f>+E27</f>
        <v>Suministro,  extendido, colocación y conformación de material para pedraplén, material roca diámetros de 30 a 40cm, volumen medido en banco; incluye: materiales, mano de obra, control de laboratorio, control topográfico, equipo, herramienta y todo lo necesario para su correcta ejecución. P.U.O.T.</v>
      </c>
      <c r="F690" s="96">
        <v>6626.91</v>
      </c>
      <c r="G690" s="109" t="str">
        <f>+G27</f>
        <v>M3</v>
      </c>
      <c r="H690" s="103"/>
      <c r="I690" s="110"/>
      <c r="J690" s="104">
        <f t="shared" si="225"/>
        <v>0</v>
      </c>
    </row>
    <row r="691" spans="1:10" ht="54" x14ac:dyDescent="0.35">
      <c r="A691" s="68">
        <f t="shared" si="226"/>
        <v>623</v>
      </c>
      <c r="B691" s="93" t="str">
        <f t="shared" si="228"/>
        <v>N-CMT-1-03/02</v>
      </c>
      <c r="C691" s="102" t="str">
        <f t="shared" si="228"/>
        <v>EP-VIA 03B</v>
      </c>
      <c r="D691" s="93">
        <f t="shared" si="227"/>
        <v>623</v>
      </c>
      <c r="E691" s="95" t="str">
        <f>+E28</f>
        <v>Suministro, formación y colocación de material para capa de filtro, material gravas graduadas entre 2" y Malla # 4, volumen medido en banco; incluye: materiales, mano de obra, control de laboratorio, control topográfico, equipo, herramienta y todo lo necesario para su correcta ejecución. P.U.O.T.</v>
      </c>
      <c r="F691" s="96">
        <v>5374.89</v>
      </c>
      <c r="G691" s="109" t="str">
        <f>+G28</f>
        <v>M3</v>
      </c>
      <c r="H691" s="103"/>
      <c r="I691" s="110"/>
      <c r="J691" s="104">
        <f t="shared" si="225"/>
        <v>0</v>
      </c>
    </row>
    <row r="692" spans="1:10" ht="36" x14ac:dyDescent="0.35">
      <c r="A692" s="68">
        <f t="shared" si="226"/>
        <v>624</v>
      </c>
      <c r="B692" s="93" t="str">
        <f>+B69</f>
        <v>N-CTR-CAR-1-02-004</v>
      </c>
      <c r="C692" s="102" t="str">
        <f>+C69</f>
        <v>EP-CIV 03A</v>
      </c>
      <c r="D692" s="93">
        <f t="shared" si="227"/>
        <v>624</v>
      </c>
      <c r="E692" s="95" t="str">
        <f>+E69</f>
        <v>Suministro, habilitado e instalación de malla electrosoldada 6-6 / 10-10, incluye: materiales, mano de obra, herramienta, equipo y todo lo necesario para su correcta ejecución. P.U.O.T.</v>
      </c>
      <c r="F692" s="96">
        <v>1881.8</v>
      </c>
      <c r="G692" s="109" t="str">
        <f>+G69</f>
        <v>M2</v>
      </c>
      <c r="H692" s="103"/>
      <c r="I692" s="110"/>
      <c r="J692" s="104">
        <f t="shared" si="225"/>
        <v>0</v>
      </c>
    </row>
    <row r="693" spans="1:10" ht="72" x14ac:dyDescent="0.35">
      <c r="A693" s="68">
        <f t="shared" si="226"/>
        <v>625</v>
      </c>
      <c r="B693" s="93" t="str">
        <f>+B50</f>
        <v>N-CTR-CAR-1-02-003</v>
      </c>
      <c r="C693" s="102" t="str">
        <f>+C50</f>
        <v>EP-CIV 06</v>
      </c>
      <c r="D693" s="93">
        <f t="shared" si="227"/>
        <v>625</v>
      </c>
      <c r="E693" s="95" t="str">
        <f>+E50</f>
        <v>Suministro, vaciado, vibrado y curado de concreto premezclado de f´c= 250 kg/cm2 en estructura, con cemento pórtland compuesto CPC 30R RS, tamaño máximo de agregado 3/4", incluye: cimbra frontera, materiales, membrana de curado, elaboración, colocación, vibrado y acabado, equipo de bombeo, herramienta menor, mano de obra, limpieza del área y retiro de material sobrante y todo lo necesario para la correcta ejecución. P.U.O.T.</v>
      </c>
      <c r="F693" s="96">
        <v>95.6</v>
      </c>
      <c r="G693" s="109" t="str">
        <f>+G50</f>
        <v>M3</v>
      </c>
      <c r="H693" s="103"/>
      <c r="I693" s="110"/>
      <c r="J693" s="104">
        <f t="shared" si="225"/>
        <v>0</v>
      </c>
    </row>
    <row r="694" spans="1:10" ht="36" x14ac:dyDescent="0.35">
      <c r="A694" s="68">
        <f t="shared" si="226"/>
        <v>626</v>
      </c>
      <c r="B694" s="93" t="s">
        <v>239</v>
      </c>
      <c r="C694" s="102" t="s">
        <v>631</v>
      </c>
      <c r="D694" s="93">
        <f t="shared" si="227"/>
        <v>626</v>
      </c>
      <c r="E694" s="95" t="s">
        <v>632</v>
      </c>
      <c r="F694" s="96">
        <v>1</v>
      </c>
      <c r="G694" s="109" t="s">
        <v>76</v>
      </c>
      <c r="H694" s="103"/>
      <c r="I694" s="110"/>
      <c r="J694" s="104">
        <f t="shared" si="225"/>
        <v>0</v>
      </c>
    </row>
    <row r="695" spans="1:10" ht="54" x14ac:dyDescent="0.35">
      <c r="A695" s="68">
        <f t="shared" si="226"/>
        <v>627</v>
      </c>
      <c r="B695" s="93" t="str">
        <f>+B359</f>
        <v>N-LEG-3/16
N-CTR-CAR-1-01-011/11</v>
      </c>
      <c r="C695" s="102" t="str">
        <f>+C359</f>
        <v>EP-VIA 50</v>
      </c>
      <c r="D695" s="93">
        <f t="shared" si="227"/>
        <v>627</v>
      </c>
      <c r="E695" s="95" t="str">
        <f>+E359</f>
        <v>Construcción de bordo de protección hidráulica con material producto de excavación, con un montículo que operará como bordo de proyección para los escurrimientos superficiales, incluye: carga, acarreos, descarga, mano de obra, herramienta, equipo, herramienta y todo lo necesario para su correcta ejecución, por unidad de obra terminada (P.U.O.T.).</v>
      </c>
      <c r="F695" s="96">
        <v>328.49</v>
      </c>
      <c r="G695" s="109" t="str">
        <f>+G359</f>
        <v>M3</v>
      </c>
      <c r="H695" s="103"/>
      <c r="I695" s="110"/>
      <c r="J695" s="104">
        <f t="shared" si="225"/>
        <v>0</v>
      </c>
    </row>
    <row r="696" spans="1:10" x14ac:dyDescent="0.35">
      <c r="A696" s="43"/>
      <c r="B696" s="51"/>
      <c r="C696" s="44"/>
      <c r="D696" s="45" t="s">
        <v>633</v>
      </c>
      <c r="E696" s="46" t="s">
        <v>73</v>
      </c>
      <c r="F696" s="52"/>
      <c r="G696" s="52"/>
      <c r="H696" s="48"/>
      <c r="I696" s="53"/>
      <c r="J696" s="54"/>
    </row>
    <row r="697" spans="1:10" ht="36" x14ac:dyDescent="0.35">
      <c r="A697" s="68">
        <f>+A695+1</f>
        <v>628</v>
      </c>
      <c r="B697" s="93">
        <f t="shared" ref="B697:C704" si="229">+B32</f>
        <v>0</v>
      </c>
      <c r="C697" s="102" t="str">
        <f t="shared" si="229"/>
        <v>EP-VIA 06</v>
      </c>
      <c r="D697" s="93">
        <f>+D695+1</f>
        <v>628</v>
      </c>
      <c r="E697" s="95" t="str">
        <f t="shared" ref="E697:E704" si="230">+E32</f>
        <v>Suministro, carga, acarreo, descarga y distribución de durmiente de concreto monolítico I-84, puesto en obra, incluye: transporte, materiales, mano de obra, maquinaria, equipo, herramienta y todo lo necesario para su correcta ejecución. P.U.O.T.</v>
      </c>
      <c r="F697" s="96">
        <v>2638</v>
      </c>
      <c r="G697" s="109" t="str">
        <f t="shared" ref="G697:G704" si="231">+G32</f>
        <v>PZA</v>
      </c>
      <c r="H697" s="103"/>
      <c r="I697" s="110"/>
      <c r="J697" s="104">
        <f t="shared" ref="J697:J714" si="232">ROUND(F697*I697,2)</f>
        <v>0</v>
      </c>
    </row>
    <row r="698" spans="1:10" ht="36" x14ac:dyDescent="0.35">
      <c r="A698" s="68">
        <f>+A697+1</f>
        <v>629</v>
      </c>
      <c r="B698" s="93">
        <f t="shared" si="229"/>
        <v>0</v>
      </c>
      <c r="C698" s="102" t="str">
        <f t="shared" si="229"/>
        <v>EP-VIA 07</v>
      </c>
      <c r="D698" s="93">
        <f>+D697+1</f>
        <v>629</v>
      </c>
      <c r="E698" s="95" t="str">
        <f t="shared" si="230"/>
        <v>Suministro, carga, acarreo, descarga y distribución de juegos de fijación tipo Clip elástico NY tipo "E" antivandálico para durmiente I-84 de concreto nuevo y todo lo necesario para su correcta ejecución. P.U.O.T.</v>
      </c>
      <c r="F698" s="96">
        <v>2638</v>
      </c>
      <c r="G698" s="109" t="str">
        <f t="shared" si="231"/>
        <v>JGO</v>
      </c>
      <c r="H698" s="103"/>
      <c r="I698" s="110"/>
      <c r="J698" s="104">
        <f t="shared" si="232"/>
        <v>0</v>
      </c>
    </row>
    <row r="699" spans="1:10" ht="36" x14ac:dyDescent="0.35">
      <c r="A699" s="68">
        <f>+A698+1</f>
        <v>630</v>
      </c>
      <c r="B699" s="93">
        <f t="shared" si="229"/>
        <v>0</v>
      </c>
      <c r="C699" s="102" t="str">
        <f t="shared" si="229"/>
        <v>EP-VIA 08</v>
      </c>
      <c r="D699" s="93">
        <f>+D698+1</f>
        <v>630</v>
      </c>
      <c r="E699" s="95" t="str">
        <f t="shared" si="230"/>
        <v>Suministro, carga, acarreo, descarga y distribución de durmiente de madera de encino de 7" x 9" x 9'. Incluye: maquinaria, equipo, mano de obra, transporte, descarga y almacenamiento y todo lo necesario para su correcta ejecución. P.U.O.T.</v>
      </c>
      <c r="F699" s="96">
        <v>518</v>
      </c>
      <c r="G699" s="109" t="str">
        <f t="shared" si="231"/>
        <v>PZA</v>
      </c>
      <c r="H699" s="103"/>
      <c r="I699" s="110"/>
      <c r="J699" s="104">
        <f t="shared" si="232"/>
        <v>0</v>
      </c>
    </row>
    <row r="700" spans="1:10" ht="36" x14ac:dyDescent="0.35">
      <c r="A700" s="68">
        <f t="shared" ref="A700:A712" si="233">+A699+1</f>
        <v>631</v>
      </c>
      <c r="B700" s="93">
        <f t="shared" si="229"/>
        <v>0</v>
      </c>
      <c r="C700" s="102" t="str">
        <f t="shared" si="229"/>
        <v>EP-VIA 09</v>
      </c>
      <c r="D700" s="93">
        <f t="shared" ref="D700:D712" si="234">+D699+1</f>
        <v>631</v>
      </c>
      <c r="E700" s="95" t="str">
        <f t="shared" si="230"/>
        <v>Suministro, carga, acarreo, descarga y distribución de juegos de  fijación elástica tipo E-Clip para durmiente de madera. Incluye: maquinaria, equipo, mano de obra, transporte, descarga, almacenamiento  y todo lo necesario para su correcta ejecución. P.U.O.T.</v>
      </c>
      <c r="F700" s="96">
        <v>518</v>
      </c>
      <c r="G700" s="109" t="str">
        <f t="shared" si="231"/>
        <v>JGO</v>
      </c>
      <c r="H700" s="103"/>
      <c r="I700" s="110"/>
      <c r="J700" s="104">
        <f t="shared" si="232"/>
        <v>0</v>
      </c>
    </row>
    <row r="701" spans="1:10" ht="54" x14ac:dyDescent="0.35">
      <c r="A701" s="68">
        <f>A700+1</f>
        <v>632</v>
      </c>
      <c r="B701" s="93">
        <f t="shared" si="229"/>
        <v>0</v>
      </c>
      <c r="C701" s="102" t="str">
        <f t="shared" si="229"/>
        <v>EP-VIA 10</v>
      </c>
      <c r="D701" s="93">
        <f>D700+1</f>
        <v>632</v>
      </c>
      <c r="E701" s="95" t="str">
        <f t="shared" si="230"/>
        <v xml:space="preserve">Suministro, carga, acarreo, descarga y distribución de ancla de vía tipo "U" antivandálica para riel de 115 lbs/yd. Incluye: maquinaria, equipo, mano de obra, transporte, descarga, almacenamiento  y todo lo necesario para su correcta ejecución. P.U.O.T.
</v>
      </c>
      <c r="F701" s="96">
        <v>2072</v>
      </c>
      <c r="G701" s="109" t="str">
        <f t="shared" si="231"/>
        <v>PZA</v>
      </c>
      <c r="H701" s="103"/>
      <c r="I701" s="110"/>
      <c r="J701" s="104">
        <f t="shared" si="232"/>
        <v>0</v>
      </c>
    </row>
    <row r="702" spans="1:10" ht="36" x14ac:dyDescent="0.35">
      <c r="A702" s="68">
        <f t="shared" si="233"/>
        <v>633</v>
      </c>
      <c r="B702" s="93">
        <f t="shared" si="229"/>
        <v>0</v>
      </c>
      <c r="C702" s="102" t="str">
        <f t="shared" si="229"/>
        <v>EP-VIA 11</v>
      </c>
      <c r="D702" s="93">
        <f t="shared" si="234"/>
        <v>633</v>
      </c>
      <c r="E702" s="95" t="str">
        <f t="shared" si="230"/>
        <v>Suministro, carga, acarreo, descarga y distribución de riel nuevo de 115 lbs/yda, de 80'  a lo largo de la vía por construir, puesto en obra, incluye: materiales, mano de obra, maquinaria, equipo, herramienta y todo lo necesario para su correcta ejecución. P.U.O.T.</v>
      </c>
      <c r="F702" s="96">
        <v>212.62</v>
      </c>
      <c r="G702" s="109" t="str">
        <f t="shared" si="231"/>
        <v>TON</v>
      </c>
      <c r="H702" s="103"/>
      <c r="I702" s="110"/>
      <c r="J702" s="104">
        <f t="shared" si="232"/>
        <v>0</v>
      </c>
    </row>
    <row r="703" spans="1:10" ht="36" x14ac:dyDescent="0.35">
      <c r="A703" s="68">
        <f t="shared" si="233"/>
        <v>634</v>
      </c>
      <c r="B703" s="93">
        <f t="shared" si="229"/>
        <v>0</v>
      </c>
      <c r="C703" s="102" t="str">
        <f t="shared" si="229"/>
        <v>EP-VIA 44</v>
      </c>
      <c r="D703" s="93">
        <f t="shared" si="234"/>
        <v>634</v>
      </c>
      <c r="E703" s="95" t="str">
        <f t="shared" si="230"/>
        <v>Suministro y aplicación de kit de soldadura aluminotérmica tipo QP para riel 115 lb/yd, incluye: materiales, mano de obra, maquinaria, equipo, herramienta y todo lo necesario para su correcta ejecución. P.U.O.T.</v>
      </c>
      <c r="F703" s="96">
        <v>184</v>
      </c>
      <c r="G703" s="109" t="str">
        <f t="shared" si="231"/>
        <v>SOLD</v>
      </c>
      <c r="H703" s="103"/>
      <c r="I703" s="110"/>
      <c r="J703" s="104">
        <f t="shared" si="232"/>
        <v>0</v>
      </c>
    </row>
    <row r="704" spans="1:10" ht="36" x14ac:dyDescent="0.35">
      <c r="A704" s="68">
        <f t="shared" si="233"/>
        <v>635</v>
      </c>
      <c r="B704" s="93">
        <f t="shared" si="229"/>
        <v>0</v>
      </c>
      <c r="C704" s="102" t="str">
        <f t="shared" si="229"/>
        <v>EP-VIA 13</v>
      </c>
      <c r="D704" s="93">
        <f t="shared" si="234"/>
        <v>635</v>
      </c>
      <c r="E704" s="95" t="str">
        <f t="shared" si="230"/>
        <v>Armado de vía con riel de 115 lb/yd  sobre durmiente y fijación (concreto y madera), incluye: materiales, mano de obra, maquinaria, equipo, herramienta y todo lo necesario para su correcta ejecución. P.U.O.T.</v>
      </c>
      <c r="F704" s="96">
        <v>1830.58</v>
      </c>
      <c r="G704" s="109" t="str">
        <f t="shared" si="231"/>
        <v>M</v>
      </c>
      <c r="H704" s="103"/>
      <c r="I704" s="110"/>
      <c r="J704" s="104">
        <f t="shared" si="232"/>
        <v>0</v>
      </c>
    </row>
    <row r="705" spans="1:10" ht="36" x14ac:dyDescent="0.35">
      <c r="A705" s="68">
        <f t="shared" si="233"/>
        <v>636</v>
      </c>
      <c r="B705" s="93"/>
      <c r="C705" s="102" t="s">
        <v>735</v>
      </c>
      <c r="D705" s="93">
        <f>+D704+1</f>
        <v>636</v>
      </c>
      <c r="E705" s="95" t="s">
        <v>634</v>
      </c>
      <c r="F705" s="96">
        <v>1</v>
      </c>
      <c r="G705" s="109" t="s">
        <v>79</v>
      </c>
      <c r="H705" s="103"/>
      <c r="I705" s="110"/>
      <c r="J705" s="104">
        <f t="shared" si="232"/>
        <v>0</v>
      </c>
    </row>
    <row r="706" spans="1:10" ht="36" x14ac:dyDescent="0.35">
      <c r="A706" s="68">
        <f t="shared" si="233"/>
        <v>637</v>
      </c>
      <c r="B706" s="93"/>
      <c r="C706" s="102" t="s">
        <v>736</v>
      </c>
      <c r="D706" s="93">
        <f t="shared" ref="D706:D708" si="235">+D705+1</f>
        <v>637</v>
      </c>
      <c r="E706" s="95" t="s">
        <v>635</v>
      </c>
      <c r="F706" s="96">
        <v>1</v>
      </c>
      <c r="G706" s="109" t="s">
        <v>79</v>
      </c>
      <c r="H706" s="103"/>
      <c r="I706" s="110"/>
      <c r="J706" s="104">
        <f t="shared" si="232"/>
        <v>0</v>
      </c>
    </row>
    <row r="707" spans="1:10" ht="36" x14ac:dyDescent="0.35">
      <c r="A707" s="68">
        <f t="shared" si="233"/>
        <v>638</v>
      </c>
      <c r="B707" s="93"/>
      <c r="C707" s="102" t="s">
        <v>737</v>
      </c>
      <c r="D707" s="93">
        <f t="shared" si="235"/>
        <v>638</v>
      </c>
      <c r="E707" s="95" t="s">
        <v>636</v>
      </c>
      <c r="F707" s="96">
        <v>2</v>
      </c>
      <c r="G707" s="109" t="s">
        <v>79</v>
      </c>
      <c r="H707" s="103"/>
      <c r="I707" s="110"/>
      <c r="J707" s="104">
        <f t="shared" si="232"/>
        <v>0</v>
      </c>
    </row>
    <row r="708" spans="1:10" ht="36" x14ac:dyDescent="0.35">
      <c r="A708" s="68">
        <f t="shared" si="233"/>
        <v>639</v>
      </c>
      <c r="B708" s="93"/>
      <c r="C708" s="102" t="s">
        <v>738</v>
      </c>
      <c r="D708" s="93">
        <f t="shared" si="235"/>
        <v>639</v>
      </c>
      <c r="E708" s="95" t="s">
        <v>637</v>
      </c>
      <c r="F708" s="96">
        <v>2</v>
      </c>
      <c r="G708" s="109" t="s">
        <v>79</v>
      </c>
      <c r="H708" s="103"/>
      <c r="I708" s="110"/>
      <c r="J708" s="104">
        <f t="shared" si="232"/>
        <v>0</v>
      </c>
    </row>
    <row r="709" spans="1:10" ht="54" x14ac:dyDescent="0.35">
      <c r="A709" s="68">
        <f t="shared" si="233"/>
        <v>640</v>
      </c>
      <c r="B709" s="93">
        <f t="shared" ref="B709:C710" si="236">+B42</f>
        <v>0</v>
      </c>
      <c r="C709" s="102" t="str">
        <f t="shared" si="236"/>
        <v>EP-VIA 17</v>
      </c>
      <c r="D709" s="93">
        <f>+D708+1</f>
        <v>640</v>
      </c>
      <c r="E709" s="95" t="str">
        <f>+E42</f>
        <v>Suministro, carga, acarreo, descarga, distribución y colocación de balasto granulometría No. 4A, que cumpla con las especificaciones de proyecto, Norma AREMA 2.4.5, incluye: materiales, mano de obra, maquinaria, equipo, herramienta y todo lo necesario para su correcta ejecución. P.U.O.T.</v>
      </c>
      <c r="F709" s="96">
        <v>3367.86</v>
      </c>
      <c r="G709" s="109" t="str">
        <f>+G42</f>
        <v>M3</v>
      </c>
      <c r="H709" s="103"/>
      <c r="I709" s="110"/>
      <c r="J709" s="104">
        <f t="shared" si="232"/>
        <v>0</v>
      </c>
    </row>
    <row r="710" spans="1:10" ht="36" x14ac:dyDescent="0.35">
      <c r="A710" s="68">
        <f t="shared" si="233"/>
        <v>641</v>
      </c>
      <c r="B710" s="93">
        <f t="shared" si="236"/>
        <v>0</v>
      </c>
      <c r="C710" s="102" t="str">
        <f t="shared" si="236"/>
        <v>EP-VIA 18</v>
      </c>
      <c r="D710" s="93">
        <f t="shared" si="234"/>
        <v>641</v>
      </c>
      <c r="E710" s="95" t="str">
        <f>+E43</f>
        <v>Calzado, alineamiento, nivelación y perfilado de vía, con equipo mecanizado, incluye: materiales, mano de obra, maquinaria, equipo, herramienta y todo lo necesario para su correcta ejecución. P.U.O.T.</v>
      </c>
      <c r="F710" s="96">
        <v>1830.58</v>
      </c>
      <c r="G710" s="109" t="str">
        <f>+G43</f>
        <v>M</v>
      </c>
      <c r="H710" s="103"/>
      <c r="I710" s="110"/>
      <c r="J710" s="104">
        <f t="shared" si="232"/>
        <v>0</v>
      </c>
    </row>
    <row r="711" spans="1:10" ht="36" x14ac:dyDescent="0.35">
      <c r="A711" s="68">
        <f t="shared" si="233"/>
        <v>642</v>
      </c>
      <c r="B711" s="93"/>
      <c r="C711" s="102" t="s">
        <v>739</v>
      </c>
      <c r="D711" s="93">
        <f t="shared" si="234"/>
        <v>642</v>
      </c>
      <c r="E711" s="95" t="s">
        <v>638</v>
      </c>
      <c r="F711" s="96">
        <v>1</v>
      </c>
      <c r="G711" s="109" t="s">
        <v>79</v>
      </c>
      <c r="H711" s="103"/>
      <c r="I711" s="110"/>
      <c r="J711" s="104">
        <f t="shared" si="232"/>
        <v>0</v>
      </c>
    </row>
    <row r="712" spans="1:10" ht="36" x14ac:dyDescent="0.35">
      <c r="A712" s="68">
        <f t="shared" si="233"/>
        <v>643</v>
      </c>
      <c r="B712" s="93"/>
      <c r="C712" s="102" t="s">
        <v>740</v>
      </c>
      <c r="D712" s="93">
        <f t="shared" si="234"/>
        <v>643</v>
      </c>
      <c r="E712" s="95" t="s">
        <v>639</v>
      </c>
      <c r="F712" s="96">
        <v>2</v>
      </c>
      <c r="G712" s="109" t="s">
        <v>79</v>
      </c>
      <c r="H712" s="103"/>
      <c r="I712" s="110"/>
      <c r="J712" s="104">
        <f t="shared" si="232"/>
        <v>0</v>
      </c>
    </row>
    <row r="713" spans="1:10" ht="36" x14ac:dyDescent="0.35">
      <c r="A713" s="68">
        <f>+A712+1</f>
        <v>644</v>
      </c>
      <c r="B713" s="93">
        <f t="shared" ref="B713:C714" si="237">+B45</f>
        <v>0</v>
      </c>
      <c r="C713" s="102" t="str">
        <f t="shared" si="237"/>
        <v>EP-VIA 20</v>
      </c>
      <c r="D713" s="93">
        <f>+D712+1</f>
        <v>644</v>
      </c>
      <c r="E713" s="95" t="str">
        <f>+E45</f>
        <v>Liberación de esfuerzos de vía armada, en riel de 115 lbs/yda, incluye: materiales, mano de obra, maquinaria, equipo, herramienta y todo lo necesario para su correcta ejecución. P.U.O.T.</v>
      </c>
      <c r="F713" s="96">
        <v>3858.32</v>
      </c>
      <c r="G713" s="109" t="str">
        <f>+G45</f>
        <v>M</v>
      </c>
      <c r="H713" s="103"/>
      <c r="I713" s="110"/>
      <c r="J713" s="104">
        <f t="shared" si="232"/>
        <v>0</v>
      </c>
    </row>
    <row r="714" spans="1:10" ht="90" x14ac:dyDescent="0.35">
      <c r="A714" s="68">
        <f>+A713+1</f>
        <v>645</v>
      </c>
      <c r="B714" s="93">
        <f t="shared" si="237"/>
        <v>0</v>
      </c>
      <c r="C714" s="102" t="str">
        <f t="shared" si="237"/>
        <v>EP-VIA 23</v>
      </c>
      <c r="D714" s="93">
        <f>+D713+1</f>
        <v>645</v>
      </c>
      <c r="E714" s="95" t="str">
        <f>+E46</f>
        <v>Suministro y aplicación de pintura para punto de libraje, incluye: suministro y aplicación de pintura de esmalte alquidalico color blanco para fondeo del riel y durmiente así como pintura de esmalte alquídico color negro para rotular el durmiente con el texto "PL SUR" o "PL NORTE" de 15 cms. de altura y un espesor de 2.5 cms., acarreo y colocación  del durmiente de recobro de concreto colocándolo entre vías, pintado de franja blanca  de 2 pies de longitud en la cara exterior del alma y patín de los 2 rieles adjuntos, mano de obra, herramienta y todo lo necesario para su correcta ejecución. P.U.O.T.</v>
      </c>
      <c r="F714" s="96">
        <v>3</v>
      </c>
      <c r="G714" s="109" t="str">
        <f>+G46</f>
        <v>PZA</v>
      </c>
      <c r="H714" s="103"/>
      <c r="I714" s="110"/>
      <c r="J714" s="104">
        <f t="shared" si="232"/>
        <v>0</v>
      </c>
    </row>
    <row r="715" spans="1:10" x14ac:dyDescent="0.35">
      <c r="A715" s="55"/>
      <c r="B715" s="72"/>
      <c r="C715" s="56"/>
      <c r="D715" s="57" t="s">
        <v>640</v>
      </c>
      <c r="E715" s="58" t="s">
        <v>729</v>
      </c>
      <c r="F715" s="73"/>
      <c r="G715" s="74"/>
      <c r="H715" s="60"/>
      <c r="I715" s="75"/>
      <c r="J715" s="76"/>
    </row>
    <row r="716" spans="1:10" ht="54" x14ac:dyDescent="0.35">
      <c r="A716" s="68">
        <f>+A714+1</f>
        <v>646</v>
      </c>
      <c r="B716" s="93" t="str">
        <f>+B49</f>
        <v>N-CTR-CAR-1-02-004</v>
      </c>
      <c r="C716" s="102" t="str">
        <f>+C49</f>
        <v>EP-CIV 03</v>
      </c>
      <c r="D716" s="93">
        <f>+D714+1</f>
        <v>646</v>
      </c>
      <c r="E716"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716" s="96">
        <v>1212</v>
      </c>
      <c r="G716" s="109" t="str">
        <f>+G49</f>
        <v>KG</v>
      </c>
      <c r="H716" s="103"/>
      <c r="I716" s="110"/>
      <c r="J716" s="104">
        <f t="shared" ref="J716:J730" si="238">ROUND(F716*I716,2)</f>
        <v>0</v>
      </c>
    </row>
    <row r="717" spans="1:10" ht="72" x14ac:dyDescent="0.35">
      <c r="A717" s="68">
        <f>A716+1</f>
        <v>647</v>
      </c>
      <c r="B717" s="93" t="str">
        <f>+B88</f>
        <v>N-CTR-CAR-1-02-003</v>
      </c>
      <c r="C717" s="102" t="str">
        <f>+C88</f>
        <v>EP-CIV 06C</v>
      </c>
      <c r="D717" s="93">
        <f>D716+1</f>
        <v>647</v>
      </c>
      <c r="E717"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717" s="96">
        <v>5.7</v>
      </c>
      <c r="G717" s="109" t="str">
        <f>+G88</f>
        <v>M3</v>
      </c>
      <c r="H717" s="103"/>
      <c r="I717" s="110"/>
      <c r="J717" s="104">
        <f t="shared" si="238"/>
        <v>0</v>
      </c>
    </row>
    <row r="718" spans="1:10" ht="36" x14ac:dyDescent="0.35">
      <c r="A718" s="68">
        <f t="shared" ref="A718:A730" si="239">A717+1</f>
        <v>648</v>
      </c>
      <c r="B718" s="93" t="str">
        <f t="shared" ref="B718:C720" si="240">+B611</f>
        <v>N-CTR-CAR-1-02-005</v>
      </c>
      <c r="C718" s="102" t="str">
        <f t="shared" si="240"/>
        <v>EP-CIV 02A</v>
      </c>
      <c r="D718" s="93">
        <f t="shared" ref="D718:D730" si="241">D717+1</f>
        <v>648</v>
      </c>
      <c r="E718" s="95" t="str">
        <f>+E611</f>
        <v>Suministro y colocación de acero estructural A-36, ángulo 3"x3"X1/4", ancla de solera de 1 1/2"x1/4", incluye: materiales, mano de obra, maquinaria, equipo, herramienta y todo lo necesario para su correcta ejecución. P.U.O.T.</v>
      </c>
      <c r="F718" s="96">
        <v>942.96</v>
      </c>
      <c r="G718" s="109" t="str">
        <f>+G611</f>
        <v>KG</v>
      </c>
      <c r="H718" s="103"/>
      <c r="I718" s="110"/>
      <c r="J718" s="104">
        <f t="shared" si="238"/>
        <v>0</v>
      </c>
    </row>
    <row r="719" spans="1:10" ht="36" x14ac:dyDescent="0.35">
      <c r="A719" s="68">
        <f t="shared" si="239"/>
        <v>649</v>
      </c>
      <c r="B719" s="93">
        <f t="shared" si="240"/>
        <v>0</v>
      </c>
      <c r="C719" s="102" t="str">
        <f t="shared" si="240"/>
        <v>EP-CIV 23</v>
      </c>
      <c r="D719" s="93">
        <f t="shared" si="241"/>
        <v>649</v>
      </c>
      <c r="E719" s="95" t="str">
        <f>+E612</f>
        <v>Suministro, habilitado y colocación de cartón asfaltado celotex de 1/2" x 10 cm de ancho, incluye: sellado con sikaflex 1A, materiales, mano de obra, herramienta, equipo y todo lo necesario para su correcta ejecución. P.U.O.T.</v>
      </c>
      <c r="F719" s="96">
        <v>28.8</v>
      </c>
      <c r="G719" s="109" t="str">
        <f>+G612</f>
        <v>m</v>
      </c>
      <c r="H719" s="103"/>
      <c r="I719" s="110"/>
      <c r="J719" s="104">
        <f t="shared" si="238"/>
        <v>0</v>
      </c>
    </row>
    <row r="720" spans="1:10" ht="36" x14ac:dyDescent="0.35">
      <c r="A720" s="68">
        <f t="shared" si="239"/>
        <v>650</v>
      </c>
      <c r="B720" s="93">
        <f t="shared" si="240"/>
        <v>0</v>
      </c>
      <c r="C720" s="102" t="str">
        <f t="shared" si="240"/>
        <v>EP-VIA 49</v>
      </c>
      <c r="D720" s="93">
        <f t="shared" si="241"/>
        <v>650</v>
      </c>
      <c r="E720" s="95" t="str">
        <f>+E613</f>
        <v>Suministro de tirafondo de Losa-Durmiente de 5/8"X 12", incluye: materiales, mano de obra, maquinaria, equipo, herramienta y todo lo necesario para su correcta ejecución. P.U.O.T.</v>
      </c>
      <c r="F720" s="96">
        <v>168</v>
      </c>
      <c r="G720" s="109" t="str">
        <f>+G613</f>
        <v>PZA</v>
      </c>
      <c r="H720" s="103"/>
      <c r="I720" s="110"/>
      <c r="J720" s="104">
        <f t="shared" si="238"/>
        <v>0</v>
      </c>
    </row>
    <row r="721" spans="1:10" ht="54" x14ac:dyDescent="0.35">
      <c r="A721" s="68">
        <f t="shared" si="239"/>
        <v>651</v>
      </c>
      <c r="B721" s="93" t="str">
        <f>+B72</f>
        <v>N-CTR-CAR-1-01-011</v>
      </c>
      <c r="C721" s="102" t="str">
        <f>+C72</f>
        <v>EP-CIV 17</v>
      </c>
      <c r="D721" s="93">
        <f t="shared" si="241"/>
        <v>651</v>
      </c>
      <c r="E721"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721" s="96">
        <v>10.99</v>
      </c>
      <c r="G721" s="109" t="str">
        <f>+G72</f>
        <v>M3</v>
      </c>
      <c r="H721" s="103"/>
      <c r="I721" s="110"/>
      <c r="J721" s="104">
        <f t="shared" si="238"/>
        <v>0</v>
      </c>
    </row>
    <row r="722" spans="1:10" ht="54" x14ac:dyDescent="0.35">
      <c r="A722" s="68">
        <f t="shared" si="239"/>
        <v>652</v>
      </c>
      <c r="B722" s="93">
        <f>+B330</f>
        <v>0</v>
      </c>
      <c r="C722" s="102" t="str">
        <f>+C330</f>
        <v>EP-DUC 18</v>
      </c>
      <c r="D722" s="93">
        <f t="shared" si="241"/>
        <v>652</v>
      </c>
      <c r="E722" s="95" t="str">
        <f>+E330</f>
        <v>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v>
      </c>
      <c r="F722" s="96">
        <v>21.97</v>
      </c>
      <c r="G722" s="109" t="str">
        <f>+G330</f>
        <v>M3</v>
      </c>
      <c r="H722" s="103"/>
      <c r="I722" s="110"/>
      <c r="J722" s="104">
        <f t="shared" si="238"/>
        <v>0</v>
      </c>
    </row>
    <row r="723" spans="1:10" ht="54" x14ac:dyDescent="0.35">
      <c r="A723" s="68">
        <f t="shared" si="239"/>
        <v>653</v>
      </c>
      <c r="B723" s="93" t="str">
        <f>+B616</f>
        <v>N-CMT-3-06/10</v>
      </c>
      <c r="C723" s="102" t="str">
        <f>+C616</f>
        <v>EP-VIA 51</v>
      </c>
      <c r="D723" s="93">
        <f t="shared" si="241"/>
        <v>653</v>
      </c>
      <c r="E723" s="95" t="str">
        <f>+E616</f>
        <v>Suministro manejo e instalacion de Tuberia de polietileno de alta densidad de 16" de Diametro tipo RD 13.5, la colocación se hara de acuerdo a las especificaciones del fabricante, incluye: trazo, nivelación de tubería, adhesivos, empaques, lubricantes, cortes, materiales, mano de obra, maquinaria, equipo, herramienta y todo lo necesario para su correcta ejecución. P.U.O.T.</v>
      </c>
      <c r="F723" s="96">
        <v>48.83</v>
      </c>
      <c r="G723" s="109" t="str">
        <f>+G616</f>
        <v>M</v>
      </c>
      <c r="H723" s="103"/>
      <c r="I723" s="110"/>
      <c r="J723" s="104">
        <f t="shared" si="238"/>
        <v>0</v>
      </c>
    </row>
    <row r="724" spans="1:10" ht="36" x14ac:dyDescent="0.35">
      <c r="A724" s="68">
        <f t="shared" si="239"/>
        <v>654</v>
      </c>
      <c r="B724" s="93">
        <f>+B34</f>
        <v>0</v>
      </c>
      <c r="C724" s="102" t="str">
        <f>+C34</f>
        <v>EP-VIA 08</v>
      </c>
      <c r="D724" s="93">
        <f t="shared" si="241"/>
        <v>654</v>
      </c>
      <c r="E724" s="95" t="str">
        <f>+E34</f>
        <v>Suministro, carga, acarreo, descarga y distribución de durmiente de madera de encino de 7" x 9" x 9'. Incluye: maquinaria, equipo, mano de obra, transporte, descarga y almacenamiento y todo lo necesario para su correcta ejecución. P.U.O.T.</v>
      </c>
      <c r="F724" s="96">
        <v>30</v>
      </c>
      <c r="G724" s="109" t="str">
        <f>+G34</f>
        <v>PZA</v>
      </c>
      <c r="H724" s="103"/>
      <c r="I724" s="110"/>
      <c r="J724" s="104">
        <f t="shared" si="238"/>
        <v>0</v>
      </c>
    </row>
    <row r="725" spans="1:10" ht="72" x14ac:dyDescent="0.35">
      <c r="A725" s="68">
        <f t="shared" si="239"/>
        <v>655</v>
      </c>
      <c r="B725" s="93" t="str">
        <f>+B22</f>
        <v>N-LEG-3/16
N-CTR-CAR-1-01-006/00
N-CTR-CAR-1-01-007/11
N-CTR-CAR-1-01-011/11</v>
      </c>
      <c r="C725" s="102" t="str">
        <f>+C22</f>
        <v>EP-CIV 07</v>
      </c>
      <c r="D725" s="93">
        <f t="shared" si="241"/>
        <v>655</v>
      </c>
      <c r="E725"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725" s="96">
        <v>127.11</v>
      </c>
      <c r="G725" s="109" t="str">
        <f>+G22</f>
        <v>M3</v>
      </c>
      <c r="H725" s="103"/>
      <c r="I725" s="110"/>
      <c r="J725" s="104">
        <f t="shared" si="238"/>
        <v>0</v>
      </c>
    </row>
    <row r="726" spans="1:10" ht="36" x14ac:dyDescent="0.35">
      <c r="A726" s="68">
        <f t="shared" si="239"/>
        <v>656</v>
      </c>
      <c r="B726" s="93">
        <f>+B141</f>
        <v>0</v>
      </c>
      <c r="C726" s="102" t="str">
        <f>+C141</f>
        <v>EP-CIV 23</v>
      </c>
      <c r="D726" s="93">
        <f t="shared" si="241"/>
        <v>656</v>
      </c>
      <c r="E726" s="95" t="str">
        <f>+E141</f>
        <v>Suministro, habilitado y colocación de cartón asfaltado celotex de 1/2" x 10 cm de ancho, incluye: sellado con sikaflex 1A, materiales, mano de obra, herramienta, equipo y todo lo necesario para su correcta ejecución. P.U.O.T.</v>
      </c>
      <c r="F726" s="96">
        <v>14.12</v>
      </c>
      <c r="G726" s="109" t="str">
        <f>+G141</f>
        <v>m</v>
      </c>
      <c r="H726" s="103"/>
      <c r="I726" s="110"/>
      <c r="J726" s="104">
        <f t="shared" si="238"/>
        <v>0</v>
      </c>
    </row>
    <row r="727" spans="1:10" ht="72" x14ac:dyDescent="0.35">
      <c r="A727" s="68">
        <f t="shared" si="239"/>
        <v>657</v>
      </c>
      <c r="B727" s="93" t="str">
        <f t="shared" ref="B727:C728" si="242">+B147</f>
        <v>N-CTR-CAR-1-04-002</v>
      </c>
      <c r="C727" s="102" t="str">
        <f t="shared" si="242"/>
        <v>EP-CIV 18</v>
      </c>
      <c r="D727" s="93">
        <f t="shared" si="241"/>
        <v>657</v>
      </c>
      <c r="E727"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727" s="96">
        <v>42.37</v>
      </c>
      <c r="G727" s="109" t="str">
        <f>+G147</f>
        <v>M3</v>
      </c>
      <c r="H727" s="103"/>
      <c r="I727" s="110"/>
      <c r="J727" s="104">
        <f t="shared" si="238"/>
        <v>0</v>
      </c>
    </row>
    <row r="728" spans="1:10" ht="72" x14ac:dyDescent="0.35">
      <c r="A728" s="68">
        <f t="shared" si="239"/>
        <v>658</v>
      </c>
      <c r="B728" s="93" t="str">
        <f t="shared" si="242"/>
        <v>N-LEG-3/16
N-CMT-4-02-002/16
N-CTR-CAR-1-04-002/11</v>
      </c>
      <c r="C728" s="102" t="str">
        <f t="shared" si="242"/>
        <v>EP-CIV 05</v>
      </c>
      <c r="D728" s="93">
        <f t="shared" si="241"/>
        <v>658</v>
      </c>
      <c r="E728"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728" s="96">
        <v>42.37</v>
      </c>
      <c r="G728" s="109" t="str">
        <f>+G148</f>
        <v>M3</v>
      </c>
      <c r="H728" s="103"/>
      <c r="I728" s="110"/>
      <c r="J728" s="104">
        <f t="shared" si="238"/>
        <v>0</v>
      </c>
    </row>
    <row r="729" spans="1:10" ht="72" x14ac:dyDescent="0.35">
      <c r="A729" s="68">
        <f t="shared" si="239"/>
        <v>659</v>
      </c>
      <c r="B729" s="93" t="str">
        <f>+B88</f>
        <v>N-CTR-CAR-1-02-003</v>
      </c>
      <c r="C729" s="102" t="str">
        <f>+C88</f>
        <v>EP-CIV 06C</v>
      </c>
      <c r="D729" s="93">
        <f t="shared" si="241"/>
        <v>659</v>
      </c>
      <c r="E729"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729" s="96">
        <v>28.25</v>
      </c>
      <c r="G729" s="109" t="str">
        <f>+G88</f>
        <v>M3</v>
      </c>
      <c r="H729" s="103"/>
      <c r="I729" s="110"/>
      <c r="J729" s="104">
        <f t="shared" si="238"/>
        <v>0</v>
      </c>
    </row>
    <row r="730" spans="1:10" ht="36" x14ac:dyDescent="0.35">
      <c r="A730" s="68">
        <f t="shared" si="239"/>
        <v>660</v>
      </c>
      <c r="B730" s="93" t="str">
        <f>+B69</f>
        <v>N-CTR-CAR-1-02-004</v>
      </c>
      <c r="C730" s="102" t="str">
        <f>+C69</f>
        <v>EP-CIV 03A</v>
      </c>
      <c r="D730" s="93">
        <f t="shared" si="241"/>
        <v>660</v>
      </c>
      <c r="E730" s="95" t="str">
        <f>+E69</f>
        <v>Suministro, habilitado e instalación de malla electrosoldada 6-6 / 10-10, incluye: materiales, mano de obra, herramienta, equipo y todo lo necesario para su correcta ejecución. P.U.O.T.</v>
      </c>
      <c r="F730" s="96">
        <v>142</v>
      </c>
      <c r="G730" s="109" t="str">
        <f>+G69</f>
        <v>M2</v>
      </c>
      <c r="H730" s="103"/>
      <c r="I730" s="110"/>
      <c r="J730" s="104">
        <f t="shared" si="238"/>
        <v>0</v>
      </c>
    </row>
    <row r="731" spans="1:10" x14ac:dyDescent="0.35">
      <c r="A731" s="71"/>
      <c r="B731" s="72"/>
      <c r="C731" s="56"/>
      <c r="D731" s="57" t="s">
        <v>641</v>
      </c>
      <c r="E731" s="58" t="s">
        <v>642</v>
      </c>
      <c r="F731" s="73"/>
      <c r="G731" s="74"/>
      <c r="H731" s="60"/>
      <c r="I731" s="75"/>
      <c r="J731" s="76"/>
    </row>
    <row r="732" spans="1:10" ht="54" x14ac:dyDescent="0.35">
      <c r="A732" s="68">
        <f>+A730+1</f>
        <v>661</v>
      </c>
      <c r="B732" s="93" t="str">
        <f>+B49</f>
        <v>N-CTR-CAR-1-02-004</v>
      </c>
      <c r="C732" s="102" t="str">
        <f>+C49</f>
        <v>EP-CIV 03</v>
      </c>
      <c r="D732" s="93">
        <f>+D730+1</f>
        <v>661</v>
      </c>
      <c r="E732" s="95" t="str">
        <f>+E49</f>
        <v>Suministro, habilitado y colocación de acero de refuerzo del no. 3 al no. 8 (varilla de 3/8" a 1") de fy=4200 kg/cm2, incluye: amarres con alambre recocido, mano de obra, maquinaria, equipo, materiales, obra falsa, limpieza, herramienta menor y todo lo necesario para su correcta ejecución. P.U.O.T.</v>
      </c>
      <c r="F732" s="96">
        <v>2828</v>
      </c>
      <c r="G732" s="109" t="str">
        <f>+G49</f>
        <v>KG</v>
      </c>
      <c r="H732" s="103"/>
      <c r="I732" s="110"/>
      <c r="J732" s="104">
        <f t="shared" ref="J732:J744" si="243">ROUND(F732*I732,2)</f>
        <v>0</v>
      </c>
    </row>
    <row r="733" spans="1:10" ht="72" x14ac:dyDescent="0.35">
      <c r="A733" s="68">
        <f>+A732+1</f>
        <v>662</v>
      </c>
      <c r="B733" s="93" t="str">
        <f>+B88</f>
        <v>N-CTR-CAR-1-02-003</v>
      </c>
      <c r="C733" s="102" t="str">
        <f>+C88</f>
        <v>EP-CIV 06C</v>
      </c>
      <c r="D733" s="93">
        <f>+D732+1</f>
        <v>662</v>
      </c>
      <c r="E733"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733" s="96">
        <v>14.42</v>
      </c>
      <c r="G733" s="109" t="str">
        <f>+G88</f>
        <v>M3</v>
      </c>
      <c r="H733" s="103"/>
      <c r="I733" s="110"/>
      <c r="J733" s="104">
        <f t="shared" si="243"/>
        <v>0</v>
      </c>
    </row>
    <row r="734" spans="1:10" ht="36" x14ac:dyDescent="0.35">
      <c r="A734" s="68">
        <f t="shared" ref="A734:A744" si="244">+A733+1</f>
        <v>663</v>
      </c>
      <c r="B734" s="93" t="str">
        <f>+B611</f>
        <v>N-CTR-CAR-1-02-005</v>
      </c>
      <c r="C734" s="102" t="str">
        <f>+C611</f>
        <v>EP-CIV 02A</v>
      </c>
      <c r="D734" s="93">
        <f t="shared" ref="D734:D744" si="245">+D733+1</f>
        <v>663</v>
      </c>
      <c r="E734" s="95" t="str">
        <f>+E611</f>
        <v>Suministro y colocación de acero estructural A-36, ángulo 3"x3"X1/4", ancla de solera de 1 1/2"x1/4", incluye: materiales, mano de obra, maquinaria, equipo, herramienta y todo lo necesario para su correcta ejecución. P.U.O.T.</v>
      </c>
      <c r="F734" s="96">
        <v>2200.2399999999998</v>
      </c>
      <c r="G734" s="109" t="str">
        <f>+G611</f>
        <v>KG</v>
      </c>
      <c r="H734" s="103"/>
      <c r="I734" s="110"/>
      <c r="J734" s="104">
        <f t="shared" si="243"/>
        <v>0</v>
      </c>
    </row>
    <row r="735" spans="1:10" ht="36" x14ac:dyDescent="0.35">
      <c r="A735" s="68">
        <f t="shared" si="244"/>
        <v>664</v>
      </c>
      <c r="B735" s="93">
        <f>+B80</f>
        <v>0</v>
      </c>
      <c r="C735" s="102" t="str">
        <f>+C80</f>
        <v>EP-CIV 23</v>
      </c>
      <c r="D735" s="93">
        <f t="shared" si="245"/>
        <v>664</v>
      </c>
      <c r="E735" s="95" t="str">
        <f>+E80</f>
        <v>Suministro, habilitado y colocación de cartón asfaltado celotex de 1/2" x 10 cm de ancho, incluye: sellado con sikaflex 1A, materiales, mano de obra, herramienta, equipo y todo lo necesario para su correcta ejecución. P.U.O.T.</v>
      </c>
      <c r="F735" s="96">
        <v>6.72</v>
      </c>
      <c r="G735" s="109" t="str">
        <f>+G80</f>
        <v>m</v>
      </c>
      <c r="H735" s="103"/>
      <c r="I735" s="110"/>
      <c r="J735" s="104">
        <f t="shared" si="243"/>
        <v>0</v>
      </c>
    </row>
    <row r="736" spans="1:10" ht="36" x14ac:dyDescent="0.35">
      <c r="A736" s="68">
        <f t="shared" si="244"/>
        <v>665</v>
      </c>
      <c r="B736" s="93">
        <f>+B613</f>
        <v>0</v>
      </c>
      <c r="C736" s="102" t="str">
        <f>+C613</f>
        <v>EP-VIA 49</v>
      </c>
      <c r="D736" s="93">
        <f t="shared" si="245"/>
        <v>665</v>
      </c>
      <c r="E736" s="95" t="str">
        <f>+E613</f>
        <v>Suministro de tirafondo de Losa-Durmiente de 5/8"X 12", incluye: materiales, mano de obra, maquinaria, equipo, herramienta y todo lo necesario para su correcta ejecución. P.U.O.T.</v>
      </c>
      <c r="F736" s="96">
        <v>392</v>
      </c>
      <c r="G736" s="109" t="str">
        <f>+G613</f>
        <v>PZA</v>
      </c>
      <c r="H736" s="103"/>
      <c r="I736" s="110"/>
      <c r="J736" s="104">
        <f t="shared" si="243"/>
        <v>0</v>
      </c>
    </row>
    <row r="737" spans="1:10" ht="54" x14ac:dyDescent="0.35">
      <c r="A737" s="68">
        <f t="shared" si="244"/>
        <v>666</v>
      </c>
      <c r="B737" s="93" t="str">
        <f>+B72</f>
        <v>N-CTR-CAR-1-01-011</v>
      </c>
      <c r="C737" s="102" t="str">
        <f>+C72</f>
        <v>EP-CIV 17</v>
      </c>
      <c r="D737" s="93">
        <f t="shared" si="245"/>
        <v>666</v>
      </c>
      <c r="E737" s="95" t="str">
        <f>+E72</f>
        <v>Suministro y colocación de relleno de material sano producto de la excavación, compactado al 90% de su Peso Volumétrico Seco Máximo, volumen medido en banco, incluye: materiales, mano de obra, suministro de agua empleada en la compactación, control de laboratorio, control topográfico, equipo, herramienta y todo lo necesario para su correcta ejecución. P.U.O.T.</v>
      </c>
      <c r="F737" s="96">
        <v>11.57</v>
      </c>
      <c r="G737" s="109" t="str">
        <f>+G72</f>
        <v>M3</v>
      </c>
      <c r="H737" s="103"/>
      <c r="I737" s="110"/>
      <c r="J737" s="104">
        <f t="shared" si="243"/>
        <v>0</v>
      </c>
    </row>
    <row r="738" spans="1:10" ht="54" x14ac:dyDescent="0.35">
      <c r="A738" s="68">
        <f t="shared" si="244"/>
        <v>667</v>
      </c>
      <c r="B738" s="93">
        <f>+B330</f>
        <v>0</v>
      </c>
      <c r="C738" s="102" t="str">
        <f>+C330</f>
        <v>EP-DUC 18</v>
      </c>
      <c r="D738" s="93">
        <f t="shared" si="245"/>
        <v>667</v>
      </c>
      <c r="E738" s="95" t="str">
        <f>+E330</f>
        <v>Suministro y colocación de cama de arena de 10 cm de espesor para asentar tuberías, incluye: suministro de agua empleada en la compactación, control topográfico, control de laboratorio,  materiales, mano de obra, equipo, herramienta y todo lo necesario para su correcta ejecución. P.U.O.T.</v>
      </c>
      <c r="F738" s="96">
        <v>23.12</v>
      </c>
      <c r="G738" s="109" t="str">
        <f>+G330</f>
        <v>M3</v>
      </c>
      <c r="H738" s="103"/>
      <c r="I738" s="110"/>
      <c r="J738" s="104">
        <f t="shared" si="243"/>
        <v>0</v>
      </c>
    </row>
    <row r="739" spans="1:10" ht="54" x14ac:dyDescent="0.35">
      <c r="A739" s="68">
        <f t="shared" si="244"/>
        <v>668</v>
      </c>
      <c r="B739" s="93" t="str">
        <f>+B616</f>
        <v>N-CMT-3-06/10</v>
      </c>
      <c r="C739" s="102" t="str">
        <f>+C616</f>
        <v>EP-VIA 51</v>
      </c>
      <c r="D739" s="93">
        <f t="shared" si="245"/>
        <v>668</v>
      </c>
      <c r="E739" s="95" t="str">
        <f>+E616</f>
        <v>Suministro manejo e instalacion de Tuberia de polietileno de alta densidad de 16" de Diametro tipo RD 13.5, la colocación se hara de acuerdo a las especificaciones del fabricante, incluye: trazo, nivelación de tubería, adhesivos, empaques, lubricantes, cortes, materiales, mano de obra, maquinaria, equipo, herramienta y todo lo necesario para su correcta ejecución. P.U.O.T.</v>
      </c>
      <c r="F739" s="96">
        <v>51.4</v>
      </c>
      <c r="G739" s="109" t="str">
        <f>+G616</f>
        <v>M</v>
      </c>
      <c r="H739" s="103"/>
      <c r="I739" s="110"/>
      <c r="J739" s="104">
        <f t="shared" si="243"/>
        <v>0</v>
      </c>
    </row>
    <row r="740" spans="1:10" ht="72" x14ac:dyDescent="0.35">
      <c r="A740" s="68">
        <f t="shared" si="244"/>
        <v>669</v>
      </c>
      <c r="B740" s="93" t="str">
        <f>+B22</f>
        <v>N-LEG-3/16
N-CTR-CAR-1-01-006/00
N-CTR-CAR-1-01-007/11
N-CTR-CAR-1-01-011/11</v>
      </c>
      <c r="C740" s="102" t="str">
        <f>+C22</f>
        <v>EP-CIV 07</v>
      </c>
      <c r="D740" s="93">
        <f t="shared" si="245"/>
        <v>669</v>
      </c>
      <c r="E740" s="95" t="str">
        <f>+E22</f>
        <v>Excavación en material tipo B en cortes en terreno natural, volumen medido en banco, incluye: ademe, control de nivel freático, afine de la excavación, control topográfico, control de laboratorio, apile, acamellonamiento, materiales, mano de obra, maquinaria, equipo, herramienta y todo lo necesario para su correcta ejecución. P.U.O.T.</v>
      </c>
      <c r="F740" s="96">
        <v>118.3</v>
      </c>
      <c r="G740" s="109" t="str">
        <f>+G22</f>
        <v>M3</v>
      </c>
      <c r="H740" s="103"/>
      <c r="I740" s="110"/>
      <c r="J740" s="104">
        <f t="shared" si="243"/>
        <v>0</v>
      </c>
    </row>
    <row r="741" spans="1:10" ht="72" x14ac:dyDescent="0.35">
      <c r="A741" s="68">
        <f t="shared" si="244"/>
        <v>670</v>
      </c>
      <c r="B741" s="93" t="str">
        <f t="shared" ref="B741:C742" si="246">+B147</f>
        <v>N-CTR-CAR-1-04-002</v>
      </c>
      <c r="C741" s="102" t="str">
        <f t="shared" si="246"/>
        <v>EP-CIV 18</v>
      </c>
      <c r="D741" s="93">
        <f t="shared" si="245"/>
        <v>670</v>
      </c>
      <c r="E741" s="95" t="str">
        <f>+E147</f>
        <v>Suministro y construcción de Sub-base,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741" s="96">
        <v>39.43</v>
      </c>
      <c r="G741" s="109" t="str">
        <f>+G147</f>
        <v>M3</v>
      </c>
      <c r="H741" s="103"/>
      <c r="I741" s="110"/>
      <c r="J741" s="104">
        <f t="shared" si="243"/>
        <v>0</v>
      </c>
    </row>
    <row r="742" spans="1:10" ht="72" x14ac:dyDescent="0.35">
      <c r="A742" s="68">
        <f t="shared" si="244"/>
        <v>671</v>
      </c>
      <c r="B742" s="93" t="str">
        <f t="shared" si="246"/>
        <v>N-LEG-3/16
N-CMT-4-02-002/16
N-CTR-CAR-1-04-002/11</v>
      </c>
      <c r="C742" s="102" t="str">
        <f t="shared" si="246"/>
        <v>EP-CIV 05</v>
      </c>
      <c r="D742" s="93">
        <f t="shared" si="245"/>
        <v>671</v>
      </c>
      <c r="E742" s="95" t="str">
        <f>+E148</f>
        <v>Suministro y construcción de Base Hidráulica, con material calidad de 1 1/2" a finos, compactada al 100% de su p.v.s.m., volumen medico en banco, incluye: materiales, mano de obra, suministro de agua empleada en la compactación, compactado con maquinaria y equipo menor (bailarinas y/o placas vibratorias), control de laboratorio, control de niveles con equipo topográfico, herramienta, limpieza y todo lo necesario para la correcta ejecución. P.U.O.T.</v>
      </c>
      <c r="F742" s="96">
        <v>39.43</v>
      </c>
      <c r="G742" s="109" t="str">
        <f>+G148</f>
        <v>M3</v>
      </c>
      <c r="H742" s="103"/>
      <c r="I742" s="110"/>
      <c r="J742" s="104">
        <f t="shared" si="243"/>
        <v>0</v>
      </c>
    </row>
    <row r="743" spans="1:10" ht="72" x14ac:dyDescent="0.35">
      <c r="A743" s="68">
        <f t="shared" si="244"/>
        <v>672</v>
      </c>
      <c r="B743" s="93" t="str">
        <f>+B88</f>
        <v>N-CTR-CAR-1-02-003</v>
      </c>
      <c r="C743" s="102" t="str">
        <f>+C88</f>
        <v>EP-CIV 06C</v>
      </c>
      <c r="D743" s="93">
        <f t="shared" si="245"/>
        <v>672</v>
      </c>
      <c r="E743" s="95" t="str">
        <f>+E88</f>
        <v>Suministro, vaciado, vibrado y curado de concreto premezclado de f´c= 300 kg/cm2 en estructura, con cemento pórtland compuesto CPC 30R RS, tamaño máximo de agregado 3/4", incluye: cimbra, desmoldadnte, membrana de curado, elaboración, colocación, vibrado, acabado, materiales, mano de obra, equipo de bombeo, herramienta, limpieza del área, retiro de material sobrante y todo lo necesario para la correcta ejecución. P.U.O.T.</v>
      </c>
      <c r="F743" s="96">
        <v>26.29</v>
      </c>
      <c r="G743" s="109" t="str">
        <f>+G88</f>
        <v>M3</v>
      </c>
      <c r="H743" s="103"/>
      <c r="I743" s="110"/>
      <c r="J743" s="104">
        <f t="shared" si="243"/>
        <v>0</v>
      </c>
    </row>
    <row r="744" spans="1:10" ht="36" x14ac:dyDescent="0.35">
      <c r="A744" s="68">
        <f t="shared" si="244"/>
        <v>673</v>
      </c>
      <c r="B744" s="93" t="str">
        <f>+B69</f>
        <v>N-CTR-CAR-1-02-004</v>
      </c>
      <c r="C744" s="102" t="str">
        <f>+C69</f>
        <v>EP-CIV 03A</v>
      </c>
      <c r="D744" s="93">
        <f t="shared" si="245"/>
        <v>673</v>
      </c>
      <c r="E744" s="95" t="str">
        <f>+E69</f>
        <v>Suministro, habilitado e instalación de malla electrosoldada 6-6 / 10-10, incluye: materiales, mano de obra, herramienta, equipo y todo lo necesario para su correcta ejecución. P.U.O.T.</v>
      </c>
      <c r="F744" s="96">
        <v>131.44999999999999</v>
      </c>
      <c r="G744" s="109" t="str">
        <f>+G69</f>
        <v>M2</v>
      </c>
      <c r="H744" s="103"/>
      <c r="I744" s="110"/>
      <c r="J744" s="104">
        <f t="shared" si="243"/>
        <v>0</v>
      </c>
    </row>
    <row r="745" spans="1:10" x14ac:dyDescent="0.35">
      <c r="A745" s="164" t="s">
        <v>32</v>
      </c>
      <c r="B745" s="165"/>
      <c r="C745" s="165"/>
      <c r="D745" s="165"/>
      <c r="E745" s="165" t="s">
        <v>33</v>
      </c>
      <c r="F745" s="170"/>
      <c r="G745" s="33"/>
      <c r="H745" s="33"/>
      <c r="I745" s="34" t="s">
        <v>28</v>
      </c>
      <c r="J745" s="30">
        <f>SUM(J17:J744)</f>
        <v>0</v>
      </c>
    </row>
    <row r="746" spans="1:10" x14ac:dyDescent="0.35">
      <c r="A746" s="166"/>
      <c r="B746" s="167"/>
      <c r="C746" s="167"/>
      <c r="D746" s="167"/>
      <c r="E746" s="167"/>
      <c r="F746" s="171"/>
      <c r="G746" s="24"/>
      <c r="H746" s="24"/>
      <c r="I746" s="25"/>
      <c r="J746" s="26"/>
    </row>
    <row r="747" spans="1:10" x14ac:dyDescent="0.35">
      <c r="A747" s="166"/>
      <c r="B747" s="167"/>
      <c r="C747" s="167"/>
      <c r="D747" s="167"/>
      <c r="E747" s="167"/>
      <c r="F747" s="171"/>
      <c r="G747" s="24"/>
      <c r="H747" s="24"/>
      <c r="I747" s="35" t="s">
        <v>29</v>
      </c>
      <c r="J747" s="30">
        <f>+J745</f>
        <v>0</v>
      </c>
    </row>
    <row r="748" spans="1:10" x14ac:dyDescent="0.35">
      <c r="A748" s="166"/>
      <c r="B748" s="167"/>
      <c r="C748" s="167"/>
      <c r="D748" s="167"/>
      <c r="E748" s="167"/>
      <c r="F748" s="171"/>
      <c r="G748" s="24"/>
      <c r="H748" s="24"/>
      <c r="I748" s="25"/>
      <c r="J748" s="26"/>
    </row>
    <row r="749" spans="1:10" ht="18.75" thickBot="1" x14ac:dyDescent="0.4">
      <c r="A749" s="168"/>
      <c r="B749" s="169"/>
      <c r="C749" s="169"/>
      <c r="D749" s="169"/>
      <c r="E749" s="169"/>
      <c r="F749" s="172"/>
      <c r="G749" s="27"/>
      <c r="H749" s="27"/>
      <c r="I749" s="28"/>
      <c r="J749" s="29"/>
    </row>
    <row r="750" spans="1:10" x14ac:dyDescent="0.35">
      <c r="A750" s="5"/>
      <c r="B750" s="5"/>
      <c r="C750" s="5"/>
      <c r="D750" s="6"/>
      <c r="E750" s="21"/>
      <c r="F750" s="22"/>
      <c r="G750" s="5"/>
      <c r="H750" s="5"/>
      <c r="I750" s="31" t="s">
        <v>30</v>
      </c>
      <c r="J750" s="32">
        <v>44718</v>
      </c>
    </row>
    <row r="751" spans="1:10" x14ac:dyDescent="0.35">
      <c r="A751" s="5"/>
      <c r="B751" s="5"/>
      <c r="C751" s="5"/>
      <c r="D751" s="6"/>
      <c r="E751" s="21"/>
      <c r="F751" s="22"/>
      <c r="G751" s="5"/>
      <c r="H751" s="5"/>
      <c r="I751" s="163" t="s">
        <v>31</v>
      </c>
      <c r="J751" s="163"/>
    </row>
    <row r="752" spans="1:10" x14ac:dyDescent="0.35">
      <c r="A752" s="5"/>
      <c r="B752" s="5"/>
      <c r="C752" s="5"/>
      <c r="D752" s="6"/>
      <c r="E752" s="21"/>
      <c r="F752" s="22"/>
      <c r="G752" s="5"/>
      <c r="H752" s="5"/>
      <c r="I752" s="23"/>
      <c r="J752" s="23"/>
    </row>
    <row r="753" spans="1:10" x14ac:dyDescent="0.35">
      <c r="A753" s="5"/>
      <c r="B753" s="5"/>
      <c r="C753" s="5"/>
      <c r="D753" s="6"/>
      <c r="E753" s="21"/>
      <c r="F753" s="22"/>
      <c r="G753" s="5"/>
      <c r="H753" s="5"/>
      <c r="I753" s="23"/>
      <c r="J753" s="23"/>
    </row>
  </sheetData>
  <autoFilter ref="A16:J751" xr:uid="{93098555-F675-4CB7-A2B6-ED7BE674D129}"/>
  <mergeCells count="19">
    <mergeCell ref="A9:J9"/>
    <mergeCell ref="A11:G11"/>
    <mergeCell ref="A12:E12"/>
    <mergeCell ref="H11:I12"/>
    <mergeCell ref="I751:J751"/>
    <mergeCell ref="A745:D749"/>
    <mergeCell ref="E745:E749"/>
    <mergeCell ref="F745:F749"/>
    <mergeCell ref="E7:I8"/>
    <mergeCell ref="E6:I6"/>
    <mergeCell ref="J7:J8"/>
    <mergeCell ref="A1:J2"/>
    <mergeCell ref="J3:J4"/>
    <mergeCell ref="E3:F3"/>
    <mergeCell ref="E4:F4"/>
    <mergeCell ref="E5:F5"/>
    <mergeCell ref="G3:I3"/>
    <mergeCell ref="G4:I4"/>
    <mergeCell ref="G5:I5"/>
  </mergeCells>
  <phoneticPr fontId="15" type="noConversion"/>
  <printOptions horizontalCentered="1"/>
  <pageMargins left="3.937007874015748E-2" right="3.937007874015748E-2" top="3.937007874015748E-2" bottom="0.78740157480314965" header="0.31496062992125984" footer="0.31496062992125984"/>
  <pageSetup paperSize="3" scale="70" orientation="landscape" r:id="rId1"/>
  <rowBreaks count="3" manualBreakCount="3">
    <brk id="187" max="9" man="1"/>
    <brk id="319" max="9" man="1"/>
    <brk id="67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Catálogo de conceptos</vt:lpstr>
      <vt:lpstr>'Catálogo de conceptos'!Área_de_impresión</vt:lpstr>
      <vt:lpstr>'Catálogo de conceptos'!Títulos_a_imprimir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Campos de la Cruz</dc:creator>
  <cp:lastModifiedBy>David Campos de la Cruz</cp:lastModifiedBy>
  <cp:lastPrinted>2022-07-29T02:47:23Z</cp:lastPrinted>
  <dcterms:created xsi:type="dcterms:W3CDTF">2022-07-28T02:59:59Z</dcterms:created>
  <dcterms:modified xsi:type="dcterms:W3CDTF">2022-07-29T06:09:23Z</dcterms:modified>
</cp:coreProperties>
</file>